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9"/>
  </bookViews>
  <sheets>
    <sheet name="一组" sheetId="1" r:id="rId1"/>
    <sheet name="二组" sheetId="2" r:id="rId2"/>
    <sheet name="三组" sheetId="3" r:id="rId3"/>
    <sheet name="四组" sheetId="4" r:id="rId4"/>
    <sheet name="五组" sheetId="5" r:id="rId5"/>
    <sheet name="六组" sheetId="6" r:id="rId6"/>
    <sheet name="七组" sheetId="7" r:id="rId7"/>
    <sheet name="八组" sheetId="8" r:id="rId8"/>
    <sheet name="九组" sheetId="9" r:id="rId9"/>
    <sheet name="十组" sheetId="10" r:id="rId10"/>
  </sheets>
  <definedNames/>
  <calcPr fullCalcOnLoad="1"/>
</workbook>
</file>

<file path=xl/sharedStrings.xml><?xml version="1.0" encoding="utf-8"?>
<sst xmlns="http://schemas.openxmlformats.org/spreadsheetml/2006/main" count="501" uniqueCount="338">
  <si>
    <t>笔试、面试和总成绩公布表（一组）</t>
  </si>
  <si>
    <r>
      <t xml:space="preserve">    </t>
    </r>
    <r>
      <rPr>
        <sz val="12"/>
        <rFont val="方正仿宋_GBK"/>
        <family val="4"/>
      </rPr>
      <t>根据公告规定，我县组织开展了笔试、面试工作，现将参加笔试、面试人员的各项成绩公布如下：</t>
    </r>
  </si>
  <si>
    <r>
      <rPr>
        <sz val="12"/>
        <rFont val="方正黑体_GBK"/>
        <family val="4"/>
      </rPr>
      <t>招录职位</t>
    </r>
  </si>
  <si>
    <r>
      <rPr>
        <sz val="12"/>
        <rFont val="方正黑体_GBK"/>
        <family val="4"/>
      </rPr>
      <t>考生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姓名</t>
    </r>
  </si>
  <si>
    <r>
      <rPr>
        <sz val="12"/>
        <rFont val="方正黑体_GBK"/>
        <family val="4"/>
      </rPr>
      <t>所学专业</t>
    </r>
  </si>
  <si>
    <r>
      <rPr>
        <sz val="12"/>
        <rFont val="方正黑体_GBK"/>
        <family val="4"/>
      </rPr>
      <t>笔试成绩</t>
    </r>
  </si>
  <si>
    <r>
      <rPr>
        <sz val="12"/>
        <rFont val="方正黑体_GBK"/>
        <family val="4"/>
      </rPr>
      <t>面试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成绩</t>
    </r>
  </si>
  <si>
    <r>
      <rPr>
        <sz val="12"/>
        <rFont val="方正黑体_GBK"/>
        <family val="4"/>
      </rPr>
      <t>总成绩</t>
    </r>
  </si>
  <si>
    <r>
      <rPr>
        <sz val="12"/>
        <rFont val="方正黑体_GBK"/>
        <family val="4"/>
      </rPr>
      <t>按职位排序</t>
    </r>
  </si>
  <si>
    <r>
      <rPr>
        <sz val="10"/>
        <rFont val="方正黑体_GBK"/>
        <family val="4"/>
      </rPr>
      <t>行测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成绩</t>
    </r>
  </si>
  <si>
    <r>
      <rPr>
        <sz val="10"/>
        <rFont val="方正黑体_GBK"/>
        <family val="4"/>
      </rPr>
      <t>申论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成绩</t>
    </r>
  </si>
  <si>
    <r>
      <rPr>
        <sz val="10"/>
        <rFont val="方正黑体_GBK"/>
        <family val="4"/>
      </rPr>
      <t>合计</t>
    </r>
  </si>
  <si>
    <r>
      <t>秀山县中和街道办事处综合管理职位</t>
    </r>
    <r>
      <rPr>
        <sz val="12"/>
        <color indexed="8"/>
        <rFont val="Times New Roman"/>
        <family val="1"/>
      </rPr>
      <t>1</t>
    </r>
  </si>
  <si>
    <t>刘俊志</t>
  </si>
  <si>
    <t>物流管理</t>
  </si>
  <si>
    <t>江佳玲</t>
  </si>
  <si>
    <t>广播电视学</t>
  </si>
  <si>
    <t>唐林双</t>
  </si>
  <si>
    <t>新闻学</t>
  </si>
  <si>
    <r>
      <t>秀山县中和街道办事处综合管理职位</t>
    </r>
    <r>
      <rPr>
        <sz val="12"/>
        <color indexed="8"/>
        <rFont val="Times New Roman"/>
        <family val="1"/>
      </rPr>
      <t>2</t>
    </r>
  </si>
  <si>
    <t>张小锋</t>
  </si>
  <si>
    <t>邮政工程</t>
  </si>
  <si>
    <t>田亮</t>
  </si>
  <si>
    <t>医学信息工程</t>
  </si>
  <si>
    <t>余帆</t>
  </si>
  <si>
    <t>电子信息工程</t>
  </si>
  <si>
    <r>
      <t>秀山县平凯街道办事处综合管理职位</t>
    </r>
    <r>
      <rPr>
        <sz val="12"/>
        <color indexed="8"/>
        <rFont val="Times New Roman"/>
        <family val="1"/>
      </rPr>
      <t>1</t>
    </r>
  </si>
  <si>
    <t>孔乐乐</t>
  </si>
  <si>
    <t>土地资源管理</t>
  </si>
  <si>
    <t>池羽歌</t>
  </si>
  <si>
    <t>广告学</t>
  </si>
  <si>
    <t>王碧宏</t>
  </si>
  <si>
    <t>计算机科学与技术</t>
  </si>
  <si>
    <r>
      <t>秀山县平凯街道办事处综合管理职位</t>
    </r>
    <r>
      <rPr>
        <sz val="12"/>
        <color indexed="8"/>
        <rFont val="Times New Roman"/>
        <family val="1"/>
      </rPr>
      <t>2</t>
    </r>
  </si>
  <si>
    <t>黄冰倩</t>
  </si>
  <si>
    <t>英语</t>
  </si>
  <si>
    <t>石欣雨</t>
  </si>
  <si>
    <t>英语（师范）</t>
  </si>
  <si>
    <t>杨彬杰</t>
  </si>
  <si>
    <t>应用化学</t>
  </si>
  <si>
    <r>
      <t>秀山县官庄街道办事处综合管理职位</t>
    </r>
    <r>
      <rPr>
        <sz val="12"/>
        <color indexed="8"/>
        <rFont val="Times New Roman"/>
        <family val="1"/>
      </rPr>
      <t>1</t>
    </r>
  </si>
  <si>
    <t>杨利强</t>
  </si>
  <si>
    <t>翻译</t>
  </si>
  <si>
    <t>62.8</t>
  </si>
  <si>
    <t>董欣宇</t>
  </si>
  <si>
    <t>视觉传达设计</t>
  </si>
  <si>
    <t>杨淼</t>
  </si>
  <si>
    <t>新能源科学与工程</t>
  </si>
  <si>
    <r>
      <t>秀山县官庄街道办事处综合管理职位</t>
    </r>
    <r>
      <rPr>
        <sz val="12"/>
        <color indexed="8"/>
        <rFont val="Times New Roman"/>
        <family val="1"/>
      </rPr>
      <t>2</t>
    </r>
  </si>
  <si>
    <t>崔维</t>
  </si>
  <si>
    <t>龚芷琪</t>
  </si>
  <si>
    <t>文物与博物馆</t>
  </si>
  <si>
    <t>陈盼盼</t>
  </si>
  <si>
    <r>
      <t xml:space="preserve">    </t>
    </r>
    <r>
      <rPr>
        <sz val="10"/>
        <rFont val="方正仿宋_GBK"/>
        <family val="4"/>
      </rPr>
      <t>注：考生总成绩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公共科目笔试总成绩</t>
    </r>
    <r>
      <rPr>
        <sz val="10"/>
        <rFont val="Times New Roman"/>
        <family val="1"/>
      </rPr>
      <t>÷2×50%+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  <r>
      <rPr>
        <sz val="10"/>
        <rFont val="方正仿宋_GBK"/>
        <family val="4"/>
      </rPr>
      <t>）</t>
    </r>
  </si>
  <si>
    <t>笔试、面试和总成绩公布表（二组）</t>
  </si>
  <si>
    <t xml:space="preserve">    根据公告规定，我县组织开展了笔试、面试工作，现将参加笔试、面试人员的各项成绩公布如下：</t>
  </si>
  <si>
    <t>招录职位</t>
  </si>
  <si>
    <t>考生
姓名</t>
  </si>
  <si>
    <t>所学专业</t>
  </si>
  <si>
    <t>笔试成绩</t>
  </si>
  <si>
    <t>面试
成绩</t>
  </si>
  <si>
    <t>总成绩</t>
  </si>
  <si>
    <t>按职位排序</t>
  </si>
  <si>
    <t>行测
成绩</t>
  </si>
  <si>
    <t>申论
成绩</t>
  </si>
  <si>
    <t>合计</t>
  </si>
  <si>
    <r>
      <rPr>
        <sz val="12"/>
        <color indexed="8"/>
        <rFont val="方正仿宋_GBK"/>
        <family val="4"/>
      </rPr>
      <t>秀山县纪委监委基层监察职位</t>
    </r>
    <r>
      <rPr>
        <sz val="12"/>
        <color indexed="8"/>
        <rFont val="Times New Roman"/>
        <family val="1"/>
      </rPr>
      <t>2</t>
    </r>
  </si>
  <si>
    <r>
      <rPr>
        <sz val="12"/>
        <rFont val="方正仿宋_GBK"/>
        <family val="4"/>
      </rPr>
      <t>石渊</t>
    </r>
  </si>
  <si>
    <r>
      <rPr>
        <sz val="12"/>
        <color indexed="8"/>
        <rFont val="方正仿宋_GBK"/>
        <family val="4"/>
      </rPr>
      <t>法学</t>
    </r>
  </si>
  <si>
    <t>龚雅婧</t>
  </si>
  <si>
    <t>法学</t>
  </si>
  <si>
    <r>
      <rPr>
        <sz val="12"/>
        <rFont val="方正仿宋_GBK"/>
        <family val="4"/>
      </rPr>
      <t>杨艳飞</t>
    </r>
  </si>
  <si>
    <t>法律（非法学）</t>
  </si>
  <si>
    <r>
      <rPr>
        <sz val="12"/>
        <color indexed="8"/>
        <rFont val="方正仿宋_GBK"/>
        <family val="4"/>
      </rPr>
      <t>秀山县纪委监委基层监察职位</t>
    </r>
    <r>
      <rPr>
        <sz val="12"/>
        <color indexed="8"/>
        <rFont val="Times New Roman"/>
        <family val="1"/>
      </rPr>
      <t>3</t>
    </r>
  </si>
  <si>
    <t>张超</t>
  </si>
  <si>
    <t>工商管理</t>
  </si>
  <si>
    <r>
      <rPr>
        <sz val="12"/>
        <rFont val="方正仿宋_GBK"/>
        <family val="4"/>
      </rPr>
      <t>杨秋明</t>
    </r>
  </si>
  <si>
    <r>
      <rPr>
        <sz val="12"/>
        <color indexed="8"/>
        <rFont val="方正仿宋_GBK"/>
        <family val="4"/>
      </rPr>
      <t>信息管理与信息系统</t>
    </r>
  </si>
  <si>
    <r>
      <rPr>
        <sz val="12"/>
        <rFont val="方正仿宋_GBK"/>
        <family val="4"/>
      </rPr>
      <t>刘强誌</t>
    </r>
  </si>
  <si>
    <r>
      <rPr>
        <sz val="12"/>
        <color indexed="8"/>
        <rFont val="方正仿宋_GBK"/>
        <family val="4"/>
      </rPr>
      <t>工程管理</t>
    </r>
  </si>
  <si>
    <r>
      <rPr>
        <sz val="12"/>
        <color indexed="8"/>
        <rFont val="方正仿宋_GBK"/>
        <family val="4"/>
      </rPr>
      <t>秀山县纪委监委基层监察职位</t>
    </r>
    <r>
      <rPr>
        <sz val="12"/>
        <color indexed="8"/>
        <rFont val="Times New Roman"/>
        <family val="1"/>
      </rPr>
      <t>4</t>
    </r>
  </si>
  <si>
    <t>侯长杉</t>
  </si>
  <si>
    <t>工程造价</t>
  </si>
  <si>
    <r>
      <rPr>
        <sz val="12"/>
        <rFont val="方正仿宋_GBK"/>
        <family val="4"/>
      </rPr>
      <t>田雅兮</t>
    </r>
  </si>
  <si>
    <r>
      <rPr>
        <sz val="12"/>
        <color indexed="8"/>
        <rFont val="方正仿宋_GBK"/>
        <family val="4"/>
      </rPr>
      <t>金融学</t>
    </r>
  </si>
  <si>
    <r>
      <rPr>
        <sz val="12"/>
        <rFont val="方正仿宋_GBK"/>
        <family val="4"/>
      </rPr>
      <t>马子涵</t>
    </r>
  </si>
  <si>
    <r>
      <rPr>
        <sz val="12"/>
        <color indexed="8"/>
        <rFont val="方正仿宋_GBK"/>
        <family val="4"/>
      </rPr>
      <t>秀山县纪委监委基层监察职位</t>
    </r>
    <r>
      <rPr>
        <sz val="12"/>
        <color indexed="8"/>
        <rFont val="Times New Roman"/>
        <family val="1"/>
      </rPr>
      <t>5</t>
    </r>
  </si>
  <si>
    <t>杨凇</t>
  </si>
  <si>
    <t>软件工程</t>
  </si>
  <si>
    <r>
      <rPr>
        <sz val="12"/>
        <rFont val="方正仿宋_GBK"/>
        <family val="4"/>
      </rPr>
      <t>冉开</t>
    </r>
  </si>
  <si>
    <r>
      <rPr>
        <sz val="12"/>
        <color indexed="8"/>
        <rFont val="方正仿宋_GBK"/>
        <family val="4"/>
      </rPr>
      <t>信息工程</t>
    </r>
  </si>
  <si>
    <r>
      <rPr>
        <sz val="12"/>
        <rFont val="方正仿宋_GBK"/>
        <family val="4"/>
      </rPr>
      <t>陶城</t>
    </r>
  </si>
  <si>
    <r>
      <rPr>
        <sz val="12"/>
        <color indexed="8"/>
        <rFont val="方正仿宋_GBK"/>
        <family val="4"/>
      </rPr>
      <t>电子信息工程</t>
    </r>
  </si>
  <si>
    <r>
      <rPr>
        <sz val="12"/>
        <rFont val="方正仿宋_GBK"/>
        <family val="4"/>
      </rPr>
      <t>秀山县委宣传部综合管理职位</t>
    </r>
  </si>
  <si>
    <t>文六一</t>
  </si>
  <si>
    <t>马克思主义理论</t>
  </si>
  <si>
    <r>
      <rPr>
        <sz val="12"/>
        <rFont val="方正仿宋_GBK"/>
        <family val="4"/>
      </rPr>
      <t>曹劲远</t>
    </r>
  </si>
  <si>
    <r>
      <rPr>
        <sz val="12"/>
        <color indexed="8"/>
        <rFont val="方正仿宋_GBK"/>
        <family val="4"/>
      </rPr>
      <t>国际关系</t>
    </r>
  </si>
  <si>
    <r>
      <rPr>
        <sz val="12"/>
        <rFont val="方正仿宋_GBK"/>
        <family val="4"/>
      </rPr>
      <t>谢宇航</t>
    </r>
  </si>
  <si>
    <r>
      <rPr>
        <sz val="12"/>
        <color indexed="8"/>
        <rFont val="方正仿宋_GBK"/>
        <family val="4"/>
      </rPr>
      <t>外国哲学</t>
    </r>
  </si>
  <si>
    <r>
      <rPr>
        <sz val="12"/>
        <rFont val="方正仿宋_GBK"/>
        <family val="4"/>
      </rPr>
      <t>秀山县委统战部综合管理职位</t>
    </r>
  </si>
  <si>
    <t>黄娅芳</t>
  </si>
  <si>
    <t>工程管理</t>
  </si>
  <si>
    <r>
      <rPr>
        <sz val="12"/>
        <rFont val="方正仿宋_GBK"/>
        <family val="4"/>
      </rPr>
      <t>田贤</t>
    </r>
  </si>
  <si>
    <r>
      <rPr>
        <sz val="12"/>
        <rFont val="方正仿宋_GBK"/>
        <family val="4"/>
      </rPr>
      <t>吴泓举</t>
    </r>
  </si>
  <si>
    <r>
      <rPr>
        <sz val="12"/>
        <color indexed="8"/>
        <rFont val="方正仿宋_GBK"/>
        <family val="4"/>
      </rPr>
      <t>大数据管理与应用</t>
    </r>
  </si>
  <si>
    <t>笔试、面试和总成绩公布表（三组）</t>
  </si>
  <si>
    <t>考生姓名</t>
  </si>
  <si>
    <t>秀山县发展改革委综合管理职位</t>
  </si>
  <si>
    <t>熊忠林</t>
  </si>
  <si>
    <t>给排水科学与工程</t>
  </si>
  <si>
    <t>杨可</t>
  </si>
  <si>
    <t>建筑环境与能源应用工程</t>
  </si>
  <si>
    <t>张庆</t>
  </si>
  <si>
    <t>土木工程</t>
  </si>
  <si>
    <t>秀山县财政局综合管理职位</t>
  </si>
  <si>
    <t>吴冬丽</t>
  </si>
  <si>
    <t>吴欣莼</t>
  </si>
  <si>
    <t>唐茂林</t>
  </si>
  <si>
    <t>秀山县规划和自然资源局综合管理职位</t>
  </si>
  <si>
    <t>聂毅恒</t>
  </si>
  <si>
    <t>张文海</t>
  </si>
  <si>
    <t>周郁杰</t>
  </si>
  <si>
    <t>道路桥梁与渡河工程</t>
  </si>
  <si>
    <t>秀山县应急管理局综合管理职位</t>
  </si>
  <si>
    <t>潘义</t>
  </si>
  <si>
    <t>人力资源管理</t>
  </si>
  <si>
    <t>田啸峰</t>
  </si>
  <si>
    <t>环境工程</t>
  </si>
  <si>
    <t>杨思琦</t>
  </si>
  <si>
    <t>经济学</t>
  </si>
  <si>
    <t>秀山县委党校（参照）教学管理职位</t>
  </si>
  <si>
    <t>彭梦梦</t>
  </si>
  <si>
    <t>文物与博物馆学</t>
  </si>
  <si>
    <t>池玙迪</t>
  </si>
  <si>
    <t>国际事务与国际关系</t>
  </si>
  <si>
    <t>汪钰明</t>
  </si>
  <si>
    <t>政治学与行政学</t>
  </si>
  <si>
    <t>秀山县机关事务管理中心（参照）综合管理职位</t>
  </si>
  <si>
    <t>龚静</t>
  </si>
  <si>
    <t>网络与新媒体</t>
  </si>
  <si>
    <t>黎玲玲</t>
  </si>
  <si>
    <t>汉语言文学（师范）</t>
  </si>
  <si>
    <t>卢丁虹</t>
  </si>
  <si>
    <t>笔试、面试和总成绩公布表（四组）</t>
  </si>
  <si>
    <t>秀山县殡葬管理所（参照）综合管理职位</t>
  </si>
  <si>
    <t>田愉</t>
  </si>
  <si>
    <t>袁叶欣</t>
  </si>
  <si>
    <t>会计学</t>
  </si>
  <si>
    <t>杨黎蓉</t>
  </si>
  <si>
    <t>秀山县民政局婚姻登记处（参照）综合管理职位</t>
  </si>
  <si>
    <t>石莎</t>
  </si>
  <si>
    <t>光电信息科学与工程</t>
  </si>
  <si>
    <t>陈晓红</t>
  </si>
  <si>
    <t>饶芝铭</t>
  </si>
  <si>
    <t>秀山县国库支付中心（参照）支付审核职位</t>
  </si>
  <si>
    <t>何颜</t>
  </si>
  <si>
    <t>邓佳佳</t>
  </si>
  <si>
    <t>金融学</t>
  </si>
  <si>
    <t>石昊林</t>
  </si>
  <si>
    <t>秀山县会计委派管理中心（参照）会计审核职位</t>
  </si>
  <si>
    <t>周埝桦</t>
  </si>
  <si>
    <t>市场营销</t>
  </si>
  <si>
    <t>陈潜</t>
  </si>
  <si>
    <t>刘许诺</t>
  </si>
  <si>
    <r>
      <t>秀山县财政局乡镇财政管理结算中心（参照）财政财务核算职位</t>
    </r>
    <r>
      <rPr>
        <sz val="12"/>
        <color indexed="8"/>
        <rFont val="Times New Roman"/>
        <family val="1"/>
      </rPr>
      <t>1</t>
    </r>
  </si>
  <si>
    <t>黄瑞</t>
  </si>
  <si>
    <t>程航</t>
  </si>
  <si>
    <t>财务管理</t>
  </si>
  <si>
    <t>向广川</t>
  </si>
  <si>
    <t>金融工程</t>
  </si>
  <si>
    <t>笔试、面试和总成绩公布表（五组）</t>
  </si>
  <si>
    <r>
      <t>秀山县财政局乡镇财政管理结算中心（参照）财政财务核算职位</t>
    </r>
    <r>
      <rPr>
        <sz val="12"/>
        <color indexed="8"/>
        <rFont val="Times New Roman"/>
        <family val="1"/>
      </rPr>
      <t>2</t>
    </r>
  </si>
  <si>
    <t>田竹秀</t>
  </si>
  <si>
    <t>经济与金融</t>
  </si>
  <si>
    <t>吴博</t>
  </si>
  <si>
    <t>任晓毅</t>
  </si>
  <si>
    <r>
      <t>秀山县财政局乡镇财政管理结算中心（参照）财政财务核算职位</t>
    </r>
    <r>
      <rPr>
        <sz val="12"/>
        <color indexed="8"/>
        <rFont val="Times New Roman"/>
        <family val="1"/>
      </rPr>
      <t>3</t>
    </r>
  </si>
  <si>
    <t>董静</t>
  </si>
  <si>
    <t>任天楚</t>
  </si>
  <si>
    <t>阮彦钢</t>
  </si>
  <si>
    <t>王浩然</t>
  </si>
  <si>
    <t>缺考</t>
  </si>
  <si>
    <t>杨鑫</t>
  </si>
  <si>
    <t>罗锐涛</t>
  </si>
  <si>
    <r>
      <t>秀山县财政局乡镇财政管理结算中心（参照）财政财务核算职位</t>
    </r>
    <r>
      <rPr>
        <sz val="12"/>
        <color indexed="8"/>
        <rFont val="Times New Roman"/>
        <family val="1"/>
      </rPr>
      <t>4</t>
    </r>
  </si>
  <si>
    <t>何润</t>
  </si>
  <si>
    <t>曾文芳</t>
  </si>
  <si>
    <t>龚林韵</t>
  </si>
  <si>
    <t>杨群</t>
  </si>
  <si>
    <t>文化产业管理</t>
  </si>
  <si>
    <t>郑启娇</t>
  </si>
  <si>
    <t>黄昌雁</t>
  </si>
  <si>
    <t>财政学</t>
  </si>
  <si>
    <r>
      <t>秀山县财政局乡镇财政管理结算中心（参照）财政财务核算职位</t>
    </r>
    <r>
      <rPr>
        <sz val="12"/>
        <color indexed="8"/>
        <rFont val="Times New Roman"/>
        <family val="1"/>
      </rPr>
      <t>5</t>
    </r>
  </si>
  <si>
    <t>彭小桔</t>
  </si>
  <si>
    <t>晏思燕</t>
  </si>
  <si>
    <t>蒲俊怡</t>
  </si>
  <si>
    <t>投资学</t>
  </si>
  <si>
    <r>
      <t xml:space="preserve">    </t>
    </r>
    <r>
      <rPr>
        <sz val="10"/>
        <rFont val="方正仿宋_GBK"/>
        <family val="4"/>
      </rPr>
      <t>注：考生总成绩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公共科目笔试总成绩</t>
    </r>
    <r>
      <rPr>
        <sz val="10"/>
        <rFont val="Times New Roman"/>
        <family val="1"/>
      </rPr>
      <t>÷2×50%+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</si>
  <si>
    <t>笔试、面试和总成绩公布表（六组）</t>
  </si>
  <si>
    <t>秀山县劳动人事争议仲裁院（参照）综合管理职位</t>
  </si>
  <si>
    <t>杨千莹</t>
  </si>
  <si>
    <t>行政管理</t>
  </si>
  <si>
    <t>田嘉欣</t>
  </si>
  <si>
    <t>汉语言文学</t>
  </si>
  <si>
    <t>任思宇</t>
  </si>
  <si>
    <t>秀山县社会保险事务中心（参照）基金财务职位</t>
  </si>
  <si>
    <t>杨肖</t>
  </si>
  <si>
    <t>黄婉琳</t>
  </si>
  <si>
    <t>胡嘉慧</t>
  </si>
  <si>
    <t>秀山县就业和人才中心（参照）档案管理职位</t>
  </si>
  <si>
    <t>安芳箭</t>
  </si>
  <si>
    <t>国际经济与贸易</t>
  </si>
  <si>
    <t>钟明玉</t>
  </si>
  <si>
    <t>化学</t>
  </si>
  <si>
    <t>曾茜</t>
  </si>
  <si>
    <r>
      <t>秀山县社会经济调查队（参照）综合管理职位</t>
    </r>
    <r>
      <rPr>
        <sz val="12"/>
        <color indexed="8"/>
        <rFont val="Times New Roman"/>
        <family val="1"/>
      </rPr>
      <t>1</t>
    </r>
  </si>
  <si>
    <t>王力</t>
  </si>
  <si>
    <t>信息管理与信息系统</t>
  </si>
  <si>
    <t>杨洪</t>
  </si>
  <si>
    <t>曾涛</t>
  </si>
  <si>
    <r>
      <t>秀山县社会经济调查队（参照）综合管理职位</t>
    </r>
    <r>
      <rPr>
        <sz val="12"/>
        <color indexed="8"/>
        <rFont val="Times New Roman"/>
        <family val="1"/>
      </rPr>
      <t>2</t>
    </r>
  </si>
  <si>
    <t>任炫夷</t>
  </si>
  <si>
    <t>管理科学</t>
  </si>
  <si>
    <t>夏汶</t>
  </si>
  <si>
    <t>叶柯言</t>
  </si>
  <si>
    <t>保险学</t>
  </si>
  <si>
    <r>
      <t xml:space="preserve">      </t>
    </r>
    <r>
      <rPr>
        <sz val="10"/>
        <rFont val="方正仿宋_GBK"/>
        <family val="4"/>
      </rPr>
      <t>注：考生总成绩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公共科目笔试总成绩</t>
    </r>
    <r>
      <rPr>
        <sz val="10"/>
        <rFont val="Times New Roman"/>
        <family val="1"/>
      </rPr>
      <t>÷2×50%+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  <r>
      <rPr>
        <sz val="10"/>
        <rFont val="方正仿宋_GBK"/>
        <family val="4"/>
      </rPr>
      <t>。</t>
    </r>
  </si>
  <si>
    <t>笔试、面试和总成绩公布表（七组）</t>
  </si>
  <si>
    <t>专业科
目成绩</t>
  </si>
  <si>
    <t>秀山县供销联社（参照）综合管理职位</t>
  </si>
  <si>
    <t>黄佳庆</t>
  </si>
  <si>
    <t>电气工程及其自动化</t>
  </si>
  <si>
    <t>肖卓丞</t>
  </si>
  <si>
    <t>工程商务管理</t>
  </si>
  <si>
    <t>曾梓琳</t>
  </si>
  <si>
    <t>社会学</t>
  </si>
  <si>
    <t>秀山县供销联社（参照）财务管理职位</t>
  </si>
  <si>
    <t>吴艳华</t>
  </si>
  <si>
    <t>唐娟</t>
  </si>
  <si>
    <t>审计学</t>
  </si>
  <si>
    <t>张银沙</t>
  </si>
  <si>
    <t>秀山县供销联社（参照）农经管理职位</t>
  </si>
  <si>
    <t>郎庆君</t>
  </si>
  <si>
    <t>农林经济管理</t>
  </si>
  <si>
    <t>刘科宏</t>
  </si>
  <si>
    <t>邓逍</t>
  </si>
  <si>
    <r>
      <t>秀山县公安局基层执法勤务职位</t>
    </r>
    <r>
      <rPr>
        <sz val="12"/>
        <color indexed="8"/>
        <rFont val="Times New Roman"/>
        <family val="1"/>
      </rPr>
      <t>1</t>
    </r>
  </si>
  <si>
    <t>陈加罗</t>
  </si>
  <si>
    <t>单文豪</t>
  </si>
  <si>
    <t>黎镇豪</t>
  </si>
  <si>
    <t>王文佐</t>
  </si>
  <si>
    <r>
      <t xml:space="preserve">    </t>
    </r>
    <r>
      <rPr>
        <sz val="10"/>
        <rFont val="方正仿宋_GBK"/>
        <family val="4"/>
      </rPr>
      <t>注：公安机关人民警察执法勤务职位的报考人员的笔试成绩，按照行政职业能力测验、申论、专业科目考试成绩占</t>
    </r>
    <r>
      <rPr>
        <sz val="10"/>
        <rFont val="Times New Roman"/>
        <family val="1"/>
      </rPr>
      <t>40%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的比例合成，其考生总成绩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（行政职业能力测验成绩</t>
    </r>
    <r>
      <rPr>
        <sz val="10"/>
        <rFont val="Times New Roman"/>
        <family val="1"/>
      </rPr>
      <t>×40%+</t>
    </r>
    <r>
      <rPr>
        <sz val="10"/>
        <rFont val="方正仿宋_GBK"/>
        <family val="4"/>
      </rPr>
      <t>申论成绩</t>
    </r>
    <r>
      <rPr>
        <sz val="10"/>
        <rFont val="Times New Roman"/>
        <family val="1"/>
      </rPr>
      <t>×30%+</t>
    </r>
    <r>
      <rPr>
        <sz val="10"/>
        <rFont val="方正仿宋_GBK"/>
        <family val="4"/>
      </rPr>
      <t>专业科目成绩</t>
    </r>
    <r>
      <rPr>
        <sz val="10"/>
        <rFont val="Times New Roman"/>
        <family val="1"/>
      </rPr>
      <t>×30%</t>
    </r>
    <r>
      <rPr>
        <sz val="10"/>
        <rFont val="方正仿宋_GBK"/>
        <family val="4"/>
      </rPr>
      <t>）</t>
    </r>
    <r>
      <rPr>
        <sz val="10"/>
        <rFont val="Times New Roman"/>
        <family val="1"/>
      </rPr>
      <t>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  <r>
      <rPr>
        <sz val="10"/>
        <rFont val="方正仿宋_GBK"/>
        <family val="4"/>
      </rPr>
      <t>。其余职位考生总成绩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公共科目笔试总成绩</t>
    </r>
    <r>
      <rPr>
        <sz val="10"/>
        <rFont val="Times New Roman"/>
        <family val="1"/>
      </rPr>
      <t>÷2×50%+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  <r>
      <rPr>
        <sz val="10"/>
        <rFont val="方正仿宋_GBK"/>
        <family val="4"/>
      </rPr>
      <t>）</t>
    </r>
  </si>
  <si>
    <t>笔试、面试和总成绩公布表（八组）</t>
  </si>
  <si>
    <r>
      <t>秀山县公安局基层执法勤务职位</t>
    </r>
    <r>
      <rPr>
        <sz val="12"/>
        <color indexed="8"/>
        <rFont val="Times New Roman"/>
        <family val="1"/>
      </rPr>
      <t>2</t>
    </r>
  </si>
  <si>
    <t>石航宇</t>
  </si>
  <si>
    <t>建筑电气与智能化</t>
  </si>
  <si>
    <t>张佳伟</t>
  </si>
  <si>
    <t>风景园林</t>
  </si>
  <si>
    <t>邓博今</t>
  </si>
  <si>
    <r>
      <t>秀山县公安局基层执法勤务职位</t>
    </r>
    <r>
      <rPr>
        <sz val="12"/>
        <color indexed="8"/>
        <rFont val="Times New Roman"/>
        <family val="1"/>
      </rPr>
      <t>3</t>
    </r>
  </si>
  <si>
    <t>杨淑军</t>
  </si>
  <si>
    <t>材料与化工</t>
  </si>
  <si>
    <t>严翔</t>
  </si>
  <si>
    <t>飞行器控制与信息工程</t>
  </si>
  <si>
    <t>冉鹏程</t>
  </si>
  <si>
    <t>杨序</t>
  </si>
  <si>
    <t>物联网工程</t>
  </si>
  <si>
    <t>曾彪</t>
  </si>
  <si>
    <t>电子信息科学与技术</t>
  </si>
  <si>
    <t>李彦漳</t>
  </si>
  <si>
    <t>环境设计</t>
  </si>
  <si>
    <t>刘宫傲</t>
  </si>
  <si>
    <t>生物技术</t>
  </si>
  <si>
    <t>许敬</t>
  </si>
  <si>
    <t>人工智能</t>
  </si>
  <si>
    <t>向崟庆</t>
  </si>
  <si>
    <t>电子商务</t>
  </si>
  <si>
    <r>
      <t>秀山县公安局基层执法勤务职位</t>
    </r>
    <r>
      <rPr>
        <sz val="12"/>
        <color indexed="8"/>
        <rFont val="Times New Roman"/>
        <family val="1"/>
      </rPr>
      <t>5</t>
    </r>
  </si>
  <si>
    <t>刘常乐</t>
  </si>
  <si>
    <t>司法鉴定技术</t>
  </si>
  <si>
    <t>杨佳橙</t>
  </si>
  <si>
    <t>司法信息安全</t>
  </si>
  <si>
    <t>莫义程</t>
  </si>
  <si>
    <t>公共事务管理</t>
  </si>
  <si>
    <t>雷宇</t>
  </si>
  <si>
    <t>覃一城</t>
  </si>
  <si>
    <t>法律事务</t>
  </si>
  <si>
    <t>胡锦圣</t>
  </si>
  <si>
    <r>
      <t xml:space="preserve">    </t>
    </r>
    <r>
      <rPr>
        <sz val="10"/>
        <rFont val="方正仿宋_GBK"/>
        <family val="4"/>
      </rPr>
      <t>注：公安机关人民警察执法勤务职位的报考人员的笔试成绩，按照行政职业能力测验、申论、专业科目考试成绩占</t>
    </r>
    <r>
      <rPr>
        <sz val="10"/>
        <rFont val="Times New Roman"/>
        <family val="1"/>
      </rPr>
      <t>40%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的比例合成，其考生总成绩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（行政职业能力测验成绩</t>
    </r>
    <r>
      <rPr>
        <sz val="10"/>
        <rFont val="Times New Roman"/>
        <family val="1"/>
      </rPr>
      <t>×40%+</t>
    </r>
    <r>
      <rPr>
        <sz val="10"/>
        <rFont val="方正仿宋_GBK"/>
        <family val="4"/>
      </rPr>
      <t>申论成绩</t>
    </r>
    <r>
      <rPr>
        <sz val="10"/>
        <rFont val="Times New Roman"/>
        <family val="1"/>
      </rPr>
      <t>×30%+</t>
    </r>
    <r>
      <rPr>
        <sz val="10"/>
        <rFont val="方正仿宋_GBK"/>
        <family val="4"/>
      </rPr>
      <t>专业科目成绩</t>
    </r>
    <r>
      <rPr>
        <sz val="10"/>
        <rFont val="Times New Roman"/>
        <family val="1"/>
      </rPr>
      <t>×30%</t>
    </r>
    <r>
      <rPr>
        <sz val="10"/>
        <rFont val="方正仿宋_GBK"/>
        <family val="4"/>
      </rPr>
      <t>）</t>
    </r>
    <r>
      <rPr>
        <sz val="10"/>
        <rFont val="Times New Roman"/>
        <family val="1"/>
      </rPr>
      <t>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  <r>
      <rPr>
        <sz val="10"/>
        <rFont val="方正仿宋_GBK"/>
        <family val="4"/>
      </rPr>
      <t>。</t>
    </r>
  </si>
  <si>
    <t>笔试、面试和总成绩公布表（九组）</t>
  </si>
  <si>
    <r>
      <t>秀山县公安局基层执法勤务职位</t>
    </r>
    <r>
      <rPr>
        <sz val="12"/>
        <color indexed="8"/>
        <rFont val="Times New Roman"/>
        <family val="1"/>
      </rPr>
      <t>4</t>
    </r>
  </si>
  <si>
    <t>李奇睿</t>
  </si>
  <si>
    <t>杨俊</t>
  </si>
  <si>
    <t>杨华周</t>
  </si>
  <si>
    <t>传播学</t>
  </si>
  <si>
    <t>周君昊</t>
  </si>
  <si>
    <t>电影学</t>
  </si>
  <si>
    <t>徐强</t>
  </si>
  <si>
    <t>吴侣</t>
  </si>
  <si>
    <t>焊接技术与工程</t>
  </si>
  <si>
    <t>吴昊</t>
  </si>
  <si>
    <t>船舶电子电气工程</t>
  </si>
  <si>
    <t>姚乾</t>
  </si>
  <si>
    <t>张若愚</t>
  </si>
  <si>
    <t>刘于渲</t>
  </si>
  <si>
    <t>刘阳</t>
  </si>
  <si>
    <t>车辆工程</t>
  </si>
  <si>
    <t>杨恒</t>
  </si>
  <si>
    <t>公共事业管理</t>
  </si>
  <si>
    <t>罗颖沁</t>
  </si>
  <si>
    <t>智能科学与技术</t>
  </si>
  <si>
    <t>吴嘉豪</t>
  </si>
  <si>
    <t>李奎</t>
  </si>
  <si>
    <t>自动化</t>
  </si>
  <si>
    <t>笔试、面试和总成绩公布表（十组）</t>
  </si>
  <si>
    <r>
      <t>秀山县公安局基层执法勤务职位</t>
    </r>
    <r>
      <rPr>
        <sz val="12"/>
        <color indexed="8"/>
        <rFont val="Times New Roman"/>
        <family val="1"/>
      </rPr>
      <t>6</t>
    </r>
  </si>
  <si>
    <t>黄阳</t>
  </si>
  <si>
    <t>苏绍铮</t>
  </si>
  <si>
    <t>机电一体化技术</t>
  </si>
  <si>
    <t>张如意</t>
  </si>
  <si>
    <t>连锁经营管理</t>
  </si>
  <si>
    <t>吴昭阳</t>
  </si>
  <si>
    <t>向有泉</t>
  </si>
  <si>
    <t>材料科学与工程</t>
  </si>
  <si>
    <t>田吕</t>
  </si>
  <si>
    <r>
      <t>秀山县公安局基层警务技术职位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（信息通信）</t>
    </r>
  </si>
  <si>
    <t>杨凡</t>
  </si>
  <si>
    <t>通信工程</t>
  </si>
  <si>
    <t>杨翔</t>
  </si>
  <si>
    <r>
      <t>秀山县公安局基层警务技术职位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（金融财会）</t>
    </r>
  </si>
  <si>
    <t>曾洋洋</t>
  </si>
  <si>
    <t>陈瑞</t>
  </si>
  <si>
    <t>曾麟</t>
  </si>
  <si>
    <r>
      <t>秀山县公安局基层警务技术职位</t>
    </r>
    <r>
      <rPr>
        <sz val="12"/>
        <color indexed="8"/>
        <rFont val="Times New Roman"/>
        <family val="1"/>
      </rPr>
      <t>3(</t>
    </r>
    <r>
      <rPr>
        <sz val="12"/>
        <color indexed="8"/>
        <rFont val="方正仿宋_GBK"/>
        <family val="4"/>
      </rPr>
      <t>法医</t>
    </r>
    <r>
      <rPr>
        <sz val="12"/>
        <color indexed="8"/>
        <rFont val="Times New Roman"/>
        <family val="1"/>
      </rPr>
      <t>)</t>
    </r>
  </si>
  <si>
    <t>张文飞</t>
  </si>
  <si>
    <t>法医学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</si>
</sst>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10"/>
      <name val="方正黑体_GBK"/>
      <family val="4"/>
    </font>
    <font>
      <sz val="12"/>
      <color indexed="8"/>
      <name val="方正仿宋_GBK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workbookViewId="0" topLeftCell="A1">
      <selection activeCell="A24" sqref="A24:IV28"/>
    </sheetView>
  </sheetViews>
  <sheetFormatPr defaultColWidth="8.75390625" defaultRowHeight="14.25"/>
  <cols>
    <col min="1" max="1" width="16.75390625" style="0" customWidth="1"/>
    <col min="2" max="2" width="8.25390625" style="0" customWidth="1"/>
    <col min="3" max="3" width="18.62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43.5" customHeight="1">
      <c r="A1" s="2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33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9" ht="28.5" customHeight="1">
      <c r="A3" s="102" t="s">
        <v>2</v>
      </c>
      <c r="B3" s="103" t="s">
        <v>3</v>
      </c>
      <c r="C3" s="95" t="s">
        <v>4</v>
      </c>
      <c r="D3" s="102" t="s">
        <v>5</v>
      </c>
      <c r="E3" s="102"/>
      <c r="F3" s="102"/>
      <c r="G3" s="95" t="s">
        <v>6</v>
      </c>
      <c r="H3" s="102" t="s">
        <v>7</v>
      </c>
      <c r="I3" s="103" t="s">
        <v>8</v>
      </c>
    </row>
    <row r="4" spans="1:9" ht="30" customHeight="1">
      <c r="A4" s="104"/>
      <c r="B4" s="104"/>
      <c r="C4" s="96"/>
      <c r="D4" s="105" t="s">
        <v>9</v>
      </c>
      <c r="E4" s="105" t="s">
        <v>10</v>
      </c>
      <c r="F4" s="106" t="s">
        <v>11</v>
      </c>
      <c r="G4" s="97"/>
      <c r="H4" s="102"/>
      <c r="I4" s="102"/>
    </row>
    <row r="5" spans="1:11" ht="30" customHeight="1">
      <c r="A5" s="107" t="s">
        <v>12</v>
      </c>
      <c r="B5" s="16" t="s">
        <v>13</v>
      </c>
      <c r="C5" s="91" t="s">
        <v>14</v>
      </c>
      <c r="D5" s="18">
        <v>73.4</v>
      </c>
      <c r="E5" s="18">
        <v>67.5</v>
      </c>
      <c r="F5" s="18">
        <v>140.9</v>
      </c>
      <c r="G5" s="37">
        <v>81.2</v>
      </c>
      <c r="H5" s="41">
        <f>F5*0.25+G5*0.5</f>
        <v>75.825</v>
      </c>
      <c r="I5" s="42">
        <v>1</v>
      </c>
      <c r="J5" s="28"/>
      <c r="K5" s="28"/>
    </row>
    <row r="6" spans="1:11" ht="30" customHeight="1">
      <c r="A6" s="90"/>
      <c r="B6" s="16" t="s">
        <v>15</v>
      </c>
      <c r="C6" s="91" t="s">
        <v>16</v>
      </c>
      <c r="D6" s="18">
        <v>70.6</v>
      </c>
      <c r="E6" s="18">
        <v>64.5</v>
      </c>
      <c r="F6" s="18">
        <v>135.1</v>
      </c>
      <c r="G6" s="37">
        <v>82.2</v>
      </c>
      <c r="H6" s="41">
        <f aca="true" t="shared" si="0" ref="H6:H22">F6*0.25+G6*0.5</f>
        <v>74.875</v>
      </c>
      <c r="I6" s="42">
        <v>2</v>
      </c>
      <c r="J6" s="28"/>
      <c r="K6" s="28"/>
    </row>
    <row r="7" spans="1:11" ht="30" customHeight="1">
      <c r="A7" s="92"/>
      <c r="B7" s="16" t="s">
        <v>17</v>
      </c>
      <c r="C7" s="91" t="s">
        <v>18</v>
      </c>
      <c r="D7" s="18">
        <v>59.8</v>
      </c>
      <c r="E7" s="18">
        <v>70.5</v>
      </c>
      <c r="F7" s="18">
        <v>130.3</v>
      </c>
      <c r="G7" s="37">
        <v>76</v>
      </c>
      <c r="H7" s="41">
        <f t="shared" si="0"/>
        <v>70.575</v>
      </c>
      <c r="I7" s="42">
        <v>3</v>
      </c>
      <c r="J7" s="28"/>
      <c r="K7" s="28"/>
    </row>
    <row r="8" spans="1:11" ht="30" customHeight="1">
      <c r="A8" s="107" t="s">
        <v>19</v>
      </c>
      <c r="B8" s="16" t="s">
        <v>20</v>
      </c>
      <c r="C8" s="91" t="s">
        <v>21</v>
      </c>
      <c r="D8" s="18">
        <v>73</v>
      </c>
      <c r="E8" s="18">
        <v>63.5</v>
      </c>
      <c r="F8" s="18">
        <v>136.5</v>
      </c>
      <c r="G8" s="37">
        <v>79.8</v>
      </c>
      <c r="H8" s="41">
        <f t="shared" si="0"/>
        <v>74.025</v>
      </c>
      <c r="I8" s="42">
        <v>1</v>
      </c>
      <c r="J8" s="28"/>
      <c r="K8" s="28"/>
    </row>
    <row r="9" spans="1:11" ht="30" customHeight="1">
      <c r="A9" s="90"/>
      <c r="B9" s="16" t="s">
        <v>22</v>
      </c>
      <c r="C9" s="91" t="s">
        <v>23</v>
      </c>
      <c r="D9" s="18">
        <v>63.2</v>
      </c>
      <c r="E9" s="18">
        <v>64</v>
      </c>
      <c r="F9" s="18">
        <v>127.2</v>
      </c>
      <c r="G9" s="37">
        <v>75.4</v>
      </c>
      <c r="H9" s="41">
        <f t="shared" si="0"/>
        <v>69.5</v>
      </c>
      <c r="I9" s="42">
        <v>3</v>
      </c>
      <c r="J9" s="28"/>
      <c r="K9" s="28"/>
    </row>
    <row r="10" spans="1:11" ht="30" customHeight="1">
      <c r="A10" s="92"/>
      <c r="B10" s="16" t="s">
        <v>24</v>
      </c>
      <c r="C10" s="91" t="s">
        <v>25</v>
      </c>
      <c r="D10" s="18">
        <v>63.6</v>
      </c>
      <c r="E10" s="18">
        <v>63</v>
      </c>
      <c r="F10" s="18">
        <v>126.6</v>
      </c>
      <c r="G10" s="39">
        <v>77.8</v>
      </c>
      <c r="H10" s="41">
        <f t="shared" si="0"/>
        <v>70.55</v>
      </c>
      <c r="I10" s="43">
        <v>2</v>
      </c>
      <c r="J10" s="28"/>
      <c r="K10" s="28"/>
    </row>
    <row r="11" spans="1:11" ht="30" customHeight="1">
      <c r="A11" s="107" t="s">
        <v>26</v>
      </c>
      <c r="B11" s="16" t="s">
        <v>27</v>
      </c>
      <c r="C11" s="91" t="s">
        <v>28</v>
      </c>
      <c r="D11" s="18">
        <v>59.2</v>
      </c>
      <c r="E11" s="18">
        <v>61.5</v>
      </c>
      <c r="F11" s="18">
        <v>120.7</v>
      </c>
      <c r="G11" s="39">
        <v>76.2</v>
      </c>
      <c r="H11" s="41">
        <f t="shared" si="0"/>
        <v>68.275</v>
      </c>
      <c r="I11" s="43">
        <v>2</v>
      </c>
      <c r="J11" s="28"/>
      <c r="K11" s="28"/>
    </row>
    <row r="12" spans="1:11" ht="30" customHeight="1">
      <c r="A12" s="90"/>
      <c r="B12" s="16" t="s">
        <v>29</v>
      </c>
      <c r="C12" s="91" t="s">
        <v>30</v>
      </c>
      <c r="D12" s="18">
        <v>63.4</v>
      </c>
      <c r="E12" s="18">
        <v>57</v>
      </c>
      <c r="F12" s="18">
        <v>120.4</v>
      </c>
      <c r="G12" s="39">
        <v>78.8</v>
      </c>
      <c r="H12" s="41">
        <f t="shared" si="0"/>
        <v>69.5</v>
      </c>
      <c r="I12" s="43">
        <v>1</v>
      </c>
      <c r="J12" s="28"/>
      <c r="K12" s="28"/>
    </row>
    <row r="13" spans="1:11" ht="30" customHeight="1">
      <c r="A13" s="92"/>
      <c r="B13" s="16" t="s">
        <v>31</v>
      </c>
      <c r="C13" s="91" t="s">
        <v>32</v>
      </c>
      <c r="D13" s="18">
        <v>51.6</v>
      </c>
      <c r="E13" s="18">
        <v>66</v>
      </c>
      <c r="F13" s="18">
        <v>117.6</v>
      </c>
      <c r="G13" s="39">
        <v>58.6</v>
      </c>
      <c r="H13" s="41">
        <f t="shared" si="0"/>
        <v>58.7</v>
      </c>
      <c r="I13" s="43">
        <v>3</v>
      </c>
      <c r="J13" s="28"/>
      <c r="K13" s="28"/>
    </row>
    <row r="14" spans="1:11" ht="30" customHeight="1">
      <c r="A14" s="107" t="s">
        <v>33</v>
      </c>
      <c r="B14" s="16" t="s">
        <v>34</v>
      </c>
      <c r="C14" s="91" t="s">
        <v>35</v>
      </c>
      <c r="D14" s="18">
        <v>63.6</v>
      </c>
      <c r="E14" s="18">
        <v>60</v>
      </c>
      <c r="F14" s="18">
        <v>123.6</v>
      </c>
      <c r="G14" s="39">
        <v>78</v>
      </c>
      <c r="H14" s="41">
        <f t="shared" si="0"/>
        <v>69.9</v>
      </c>
      <c r="I14" s="43">
        <v>2</v>
      </c>
      <c r="J14" s="28"/>
      <c r="K14" s="28"/>
    </row>
    <row r="15" spans="1:11" ht="30" customHeight="1">
      <c r="A15" s="90"/>
      <c r="B15" s="16" t="s">
        <v>36</v>
      </c>
      <c r="C15" s="91" t="s">
        <v>37</v>
      </c>
      <c r="D15" s="18">
        <v>71.6</v>
      </c>
      <c r="E15" s="18">
        <v>49</v>
      </c>
      <c r="F15" s="18">
        <v>120.6</v>
      </c>
      <c r="G15" s="39">
        <v>81</v>
      </c>
      <c r="H15" s="41">
        <f t="shared" si="0"/>
        <v>70.65</v>
      </c>
      <c r="I15" s="43">
        <v>1</v>
      </c>
      <c r="J15" s="28"/>
      <c r="K15" s="28"/>
    </row>
    <row r="16" spans="1:11" ht="30" customHeight="1">
      <c r="A16" s="92"/>
      <c r="B16" s="16" t="s">
        <v>38</v>
      </c>
      <c r="C16" s="91" t="s">
        <v>39</v>
      </c>
      <c r="D16" s="18">
        <v>58.8</v>
      </c>
      <c r="E16" s="18">
        <v>61.5</v>
      </c>
      <c r="F16" s="18">
        <v>120.3</v>
      </c>
      <c r="G16" s="39">
        <v>76.8</v>
      </c>
      <c r="H16" s="41">
        <f t="shared" si="0"/>
        <v>68.475</v>
      </c>
      <c r="I16" s="43">
        <v>3</v>
      </c>
      <c r="J16" s="28"/>
      <c r="K16" s="28"/>
    </row>
    <row r="17" spans="1:11" ht="30" customHeight="1">
      <c r="A17" s="107" t="s">
        <v>40</v>
      </c>
      <c r="B17" s="16" t="s">
        <v>41</v>
      </c>
      <c r="C17" s="91" t="s">
        <v>42</v>
      </c>
      <c r="D17" s="18" t="s">
        <v>43</v>
      </c>
      <c r="E17" s="18">
        <v>68.5</v>
      </c>
      <c r="F17" s="18">
        <v>131.3</v>
      </c>
      <c r="G17" s="108">
        <v>77</v>
      </c>
      <c r="H17" s="41">
        <f t="shared" si="0"/>
        <v>71.325</v>
      </c>
      <c r="I17" s="43">
        <v>1</v>
      </c>
      <c r="J17" s="28"/>
      <c r="K17" s="28"/>
    </row>
    <row r="18" spans="1:11" ht="30" customHeight="1">
      <c r="A18" s="90"/>
      <c r="B18" s="16" t="s">
        <v>44</v>
      </c>
      <c r="C18" s="91" t="s">
        <v>45</v>
      </c>
      <c r="D18" s="18">
        <v>59</v>
      </c>
      <c r="E18" s="18">
        <v>69.5</v>
      </c>
      <c r="F18" s="18">
        <v>128.5</v>
      </c>
      <c r="G18" s="39">
        <v>77.8</v>
      </c>
      <c r="H18" s="41">
        <f t="shared" si="0"/>
        <v>71.025</v>
      </c>
      <c r="I18" s="43">
        <v>2</v>
      </c>
      <c r="J18" s="28"/>
      <c r="K18" s="28"/>
    </row>
    <row r="19" spans="1:11" ht="30" customHeight="1">
      <c r="A19" s="92"/>
      <c r="B19" s="16" t="s">
        <v>46</v>
      </c>
      <c r="C19" s="91" t="s">
        <v>47</v>
      </c>
      <c r="D19" s="18">
        <v>62</v>
      </c>
      <c r="E19" s="18">
        <v>62</v>
      </c>
      <c r="F19" s="18">
        <v>124</v>
      </c>
      <c r="G19" s="39">
        <v>73.8</v>
      </c>
      <c r="H19" s="41">
        <f t="shared" si="0"/>
        <v>67.9</v>
      </c>
      <c r="I19" s="43">
        <v>3</v>
      </c>
      <c r="J19" s="28"/>
      <c r="K19" s="28"/>
    </row>
    <row r="20" spans="1:11" ht="30" customHeight="1">
      <c r="A20" s="107" t="s">
        <v>48</v>
      </c>
      <c r="B20" s="16" t="s">
        <v>49</v>
      </c>
      <c r="C20" s="91" t="s">
        <v>30</v>
      </c>
      <c r="D20" s="18">
        <v>60.4</v>
      </c>
      <c r="E20" s="18">
        <v>67</v>
      </c>
      <c r="F20" s="18">
        <v>127.4</v>
      </c>
      <c r="G20" s="39">
        <v>77.8</v>
      </c>
      <c r="H20" s="41">
        <f t="shared" si="0"/>
        <v>70.75</v>
      </c>
      <c r="I20" s="43">
        <v>1</v>
      </c>
      <c r="J20" s="28"/>
      <c r="K20" s="28"/>
    </row>
    <row r="21" spans="1:11" ht="30" customHeight="1">
      <c r="A21" s="90"/>
      <c r="B21" s="16" t="s">
        <v>50</v>
      </c>
      <c r="C21" s="91" t="s">
        <v>51</v>
      </c>
      <c r="D21" s="18">
        <v>65</v>
      </c>
      <c r="E21" s="18">
        <v>60</v>
      </c>
      <c r="F21" s="18">
        <v>125</v>
      </c>
      <c r="G21" s="37">
        <v>78.4</v>
      </c>
      <c r="H21" s="41">
        <f t="shared" si="0"/>
        <v>70.45</v>
      </c>
      <c r="I21" s="42">
        <v>2</v>
      </c>
      <c r="J21" s="28"/>
      <c r="K21" s="28"/>
    </row>
    <row r="22" spans="1:11" ht="30" customHeight="1">
      <c r="A22" s="92"/>
      <c r="B22" s="23" t="s">
        <v>52</v>
      </c>
      <c r="C22" s="91" t="s">
        <v>35</v>
      </c>
      <c r="D22" s="18">
        <v>64.6</v>
      </c>
      <c r="E22" s="18">
        <v>59</v>
      </c>
      <c r="F22" s="18">
        <v>123.6</v>
      </c>
      <c r="G22" s="37">
        <v>73.4</v>
      </c>
      <c r="H22" s="41">
        <f t="shared" si="0"/>
        <v>67.6</v>
      </c>
      <c r="I22" s="42">
        <v>3</v>
      </c>
      <c r="J22" s="28"/>
      <c r="K22" s="28"/>
    </row>
    <row r="23" spans="1:9" ht="39" customHeight="1">
      <c r="A23" s="24" t="s">
        <v>53</v>
      </c>
      <c r="B23" s="24"/>
      <c r="C23" s="24"/>
      <c r="D23" s="24"/>
      <c r="E23" s="24"/>
      <c r="F23" s="24"/>
      <c r="G23" s="24"/>
      <c r="H23" s="24"/>
      <c r="I23" s="24"/>
    </row>
  </sheetData>
  <sheetProtection password="CCEF" sheet="1" objects="1" selectLockedCells="1" selectUnlockedCells="1"/>
  <mergeCells count="16">
    <mergeCell ref="A1:I1"/>
    <mergeCell ref="A2:I2"/>
    <mergeCell ref="D3:F3"/>
    <mergeCell ref="A23:I23"/>
    <mergeCell ref="A3:A4"/>
    <mergeCell ref="A5:A7"/>
    <mergeCell ref="A8:A10"/>
    <mergeCell ref="A11:A13"/>
    <mergeCell ref="A14:A16"/>
    <mergeCell ref="A17:A19"/>
    <mergeCell ref="A20:A22"/>
    <mergeCell ref="B3:B4"/>
    <mergeCell ref="C3:C4"/>
    <mergeCell ref="G3:G4"/>
    <mergeCell ref="H3:H4"/>
    <mergeCell ref="I3:I4"/>
  </mergeCells>
  <printOptions horizontalCentered="1"/>
  <pageMargins left="0.4326388888888889" right="0.3541666666666667" top="0.5506944444444445" bottom="0.4722222222222222" header="0.5118055555555555" footer="0.5118055555555555"/>
  <pageSetup horizontalDpi="600" verticalDpi="600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17" sqref="A17:J17"/>
    </sheetView>
  </sheetViews>
  <sheetFormatPr defaultColWidth="8.75390625" defaultRowHeight="14.25"/>
  <cols>
    <col min="1" max="1" width="16.75390625" style="0" customWidth="1"/>
    <col min="2" max="2" width="8.25390625" style="0" customWidth="1"/>
    <col min="3" max="3" width="12.75390625" style="1" customWidth="1"/>
    <col min="4" max="5" width="6.25390625" style="0" customWidth="1"/>
    <col min="6" max="6" width="6.75390625" style="0" customWidth="1"/>
    <col min="7" max="7" width="8.25390625" style="0" customWidth="1"/>
    <col min="8" max="8" width="7.375" style="0" customWidth="1"/>
    <col min="9" max="9" width="7.25390625" style="0" customWidth="1"/>
    <col min="10" max="10" width="6.75390625" style="0" customWidth="1"/>
  </cols>
  <sheetData>
    <row r="1" spans="1:10" ht="30" customHeight="1">
      <c r="A1" s="2" t="s">
        <v>316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55</v>
      </c>
      <c r="B2" s="3"/>
      <c r="C2" s="4"/>
      <c r="D2" s="3"/>
      <c r="E2" s="3"/>
      <c r="F2" s="3"/>
      <c r="G2" s="3"/>
      <c r="H2" s="3"/>
      <c r="I2" s="3"/>
      <c r="J2" s="3"/>
    </row>
    <row r="3" spans="1:10" ht="28.5" customHeight="1">
      <c r="A3" s="5" t="s">
        <v>56</v>
      </c>
      <c r="B3" s="6" t="s">
        <v>107</v>
      </c>
      <c r="C3" s="7" t="s">
        <v>58</v>
      </c>
      <c r="D3" s="8" t="s">
        <v>59</v>
      </c>
      <c r="E3" s="8"/>
      <c r="F3" s="8"/>
      <c r="G3" s="8"/>
      <c r="H3" s="9" t="s">
        <v>60</v>
      </c>
      <c r="I3" s="5" t="s">
        <v>61</v>
      </c>
      <c r="J3" s="6" t="s">
        <v>62</v>
      </c>
    </row>
    <row r="4" spans="1:10" ht="30" customHeight="1">
      <c r="A4" s="10"/>
      <c r="B4" s="10"/>
      <c r="C4" s="11"/>
      <c r="D4" s="12" t="s">
        <v>63</v>
      </c>
      <c r="E4" s="12" t="s">
        <v>64</v>
      </c>
      <c r="F4" s="12" t="s">
        <v>230</v>
      </c>
      <c r="G4" s="13" t="s">
        <v>65</v>
      </c>
      <c r="H4" s="14"/>
      <c r="I4" s="5"/>
      <c r="J4" s="5"/>
    </row>
    <row r="5" spans="1:11" ht="30" customHeight="1">
      <c r="A5" s="15" t="s">
        <v>317</v>
      </c>
      <c r="B5" s="16" t="s">
        <v>318</v>
      </c>
      <c r="C5" s="17" t="s">
        <v>70</v>
      </c>
      <c r="D5" s="18">
        <v>26.48</v>
      </c>
      <c r="E5" s="18">
        <v>18</v>
      </c>
      <c r="F5" s="18">
        <v>20.7</v>
      </c>
      <c r="G5" s="18">
        <v>65.18</v>
      </c>
      <c r="H5" s="19">
        <v>79</v>
      </c>
      <c r="I5" s="26">
        <f aca="true" t="shared" si="0" ref="I5:I10">G5/2+H5/2</f>
        <v>72.09</v>
      </c>
      <c r="J5" s="27">
        <v>1</v>
      </c>
      <c r="K5" s="28"/>
    </row>
    <row r="6" spans="1:11" ht="30" customHeight="1">
      <c r="A6" s="20"/>
      <c r="B6" s="16" t="s">
        <v>319</v>
      </c>
      <c r="C6" s="17" t="s">
        <v>320</v>
      </c>
      <c r="D6" s="18">
        <v>25.84</v>
      </c>
      <c r="E6" s="18">
        <v>18.6</v>
      </c>
      <c r="F6" s="18">
        <v>20.7</v>
      </c>
      <c r="G6" s="18">
        <v>65.14</v>
      </c>
      <c r="H6" s="19">
        <v>72.4</v>
      </c>
      <c r="I6" s="26">
        <f t="shared" si="0"/>
        <v>68.77000000000001</v>
      </c>
      <c r="J6" s="27">
        <v>4</v>
      </c>
      <c r="K6" s="28"/>
    </row>
    <row r="7" spans="1:11" ht="30" customHeight="1">
      <c r="A7" s="20"/>
      <c r="B7" s="16" t="s">
        <v>321</v>
      </c>
      <c r="C7" s="17" t="s">
        <v>322</v>
      </c>
      <c r="D7" s="18">
        <v>22.56</v>
      </c>
      <c r="E7" s="18">
        <v>18.15</v>
      </c>
      <c r="F7" s="18">
        <v>21.3</v>
      </c>
      <c r="G7" s="18">
        <v>62.01</v>
      </c>
      <c r="H7" s="19">
        <v>77.6</v>
      </c>
      <c r="I7" s="26">
        <f t="shared" si="0"/>
        <v>69.80499999999999</v>
      </c>
      <c r="J7" s="27">
        <v>3</v>
      </c>
      <c r="K7" s="28"/>
    </row>
    <row r="8" spans="1:11" ht="30" customHeight="1">
      <c r="A8" s="20"/>
      <c r="B8" s="16" t="s">
        <v>323</v>
      </c>
      <c r="C8" s="17" t="s">
        <v>114</v>
      </c>
      <c r="D8" s="18">
        <v>25.28</v>
      </c>
      <c r="E8" s="18">
        <v>16.2</v>
      </c>
      <c r="F8" s="18">
        <v>19.5</v>
      </c>
      <c r="G8" s="18">
        <v>60.98</v>
      </c>
      <c r="H8" s="19">
        <v>79.6</v>
      </c>
      <c r="I8" s="26">
        <f t="shared" si="0"/>
        <v>70.28999999999999</v>
      </c>
      <c r="J8" s="27">
        <v>2</v>
      </c>
      <c r="K8" s="28"/>
    </row>
    <row r="9" spans="1:11" ht="30" customHeight="1">
      <c r="A9" s="20"/>
      <c r="B9" s="16" t="s">
        <v>324</v>
      </c>
      <c r="C9" s="17" t="s">
        <v>325</v>
      </c>
      <c r="D9" s="18">
        <v>24.8</v>
      </c>
      <c r="E9" s="18">
        <v>17.55</v>
      </c>
      <c r="F9" s="18">
        <v>18.3</v>
      </c>
      <c r="G9" s="18">
        <v>60.65</v>
      </c>
      <c r="H9" s="19">
        <v>73.2</v>
      </c>
      <c r="I9" s="26">
        <f t="shared" si="0"/>
        <v>66.925</v>
      </c>
      <c r="J9" s="27">
        <v>5</v>
      </c>
      <c r="K9" s="28"/>
    </row>
    <row r="10" spans="1:11" ht="30" customHeight="1">
      <c r="A10" s="20"/>
      <c r="B10" s="16" t="s">
        <v>326</v>
      </c>
      <c r="C10" s="17" t="s">
        <v>88</v>
      </c>
      <c r="D10" s="18">
        <v>24.64</v>
      </c>
      <c r="E10" s="18">
        <v>18.15</v>
      </c>
      <c r="F10" s="18">
        <v>17.1</v>
      </c>
      <c r="G10" s="18">
        <v>59.89</v>
      </c>
      <c r="H10" s="21">
        <v>64.8</v>
      </c>
      <c r="I10" s="26">
        <f t="shared" si="0"/>
        <v>62.345</v>
      </c>
      <c r="J10" s="29">
        <v>6</v>
      </c>
      <c r="K10" s="28"/>
    </row>
    <row r="11" spans="1:11" ht="30" customHeight="1">
      <c r="A11" s="15" t="s">
        <v>327</v>
      </c>
      <c r="B11" s="16" t="s">
        <v>328</v>
      </c>
      <c r="C11" s="17" t="s">
        <v>329</v>
      </c>
      <c r="D11" s="18">
        <v>63.8</v>
      </c>
      <c r="E11" s="18">
        <v>60.5</v>
      </c>
      <c r="F11" s="18"/>
      <c r="G11" s="18">
        <v>124.3</v>
      </c>
      <c r="H11" s="22">
        <v>78</v>
      </c>
      <c r="I11" s="26">
        <f aca="true" t="shared" si="1" ref="I11:I16">G11/4+H11/2</f>
        <v>70.075</v>
      </c>
      <c r="J11" s="30">
        <v>1</v>
      </c>
      <c r="K11" s="28"/>
    </row>
    <row r="12" spans="1:11" ht="30" customHeight="1">
      <c r="A12" s="20"/>
      <c r="B12" s="16" t="s">
        <v>330</v>
      </c>
      <c r="C12" s="17" t="s">
        <v>268</v>
      </c>
      <c r="D12" s="18">
        <v>59.2</v>
      </c>
      <c r="E12" s="18">
        <v>62</v>
      </c>
      <c r="F12" s="18"/>
      <c r="G12" s="18">
        <v>121.2</v>
      </c>
      <c r="H12" s="22">
        <v>73.4</v>
      </c>
      <c r="I12" s="26">
        <f t="shared" si="1"/>
        <v>67</v>
      </c>
      <c r="J12" s="30">
        <v>2</v>
      </c>
      <c r="K12" s="28"/>
    </row>
    <row r="13" spans="1:11" ht="30" customHeight="1">
      <c r="A13" s="15" t="s">
        <v>331</v>
      </c>
      <c r="B13" s="16" t="s">
        <v>332</v>
      </c>
      <c r="C13" s="17" t="s">
        <v>158</v>
      </c>
      <c r="D13" s="18">
        <v>63.6</v>
      </c>
      <c r="E13" s="18">
        <v>58.5</v>
      </c>
      <c r="F13" s="18"/>
      <c r="G13" s="18">
        <v>122.1</v>
      </c>
      <c r="H13" s="22">
        <v>70.2</v>
      </c>
      <c r="I13" s="26">
        <f t="shared" si="1"/>
        <v>65.625</v>
      </c>
      <c r="J13" s="30">
        <v>3</v>
      </c>
      <c r="K13" s="28"/>
    </row>
    <row r="14" spans="1:11" ht="30" customHeight="1">
      <c r="A14" s="20"/>
      <c r="B14" s="16" t="s">
        <v>333</v>
      </c>
      <c r="C14" s="17" t="s">
        <v>130</v>
      </c>
      <c r="D14" s="18">
        <v>57.6</v>
      </c>
      <c r="E14" s="18">
        <v>54</v>
      </c>
      <c r="F14" s="18"/>
      <c r="G14" s="18">
        <v>111.6</v>
      </c>
      <c r="H14" s="22">
        <v>77</v>
      </c>
      <c r="I14" s="26">
        <f t="shared" si="1"/>
        <v>66.4</v>
      </c>
      <c r="J14" s="30">
        <v>2</v>
      </c>
      <c r="K14" s="28"/>
    </row>
    <row r="15" spans="1:11" ht="30" customHeight="1">
      <c r="A15" s="20"/>
      <c r="B15" s="23" t="s">
        <v>334</v>
      </c>
      <c r="C15" s="17" t="s">
        <v>130</v>
      </c>
      <c r="D15" s="18">
        <v>59</v>
      </c>
      <c r="E15" s="18">
        <v>51</v>
      </c>
      <c r="F15" s="18"/>
      <c r="G15" s="18">
        <v>110</v>
      </c>
      <c r="H15" s="22">
        <v>78</v>
      </c>
      <c r="I15" s="26">
        <f t="shared" si="1"/>
        <v>66.5</v>
      </c>
      <c r="J15" s="30">
        <v>1</v>
      </c>
      <c r="K15" s="28"/>
    </row>
    <row r="16" spans="1:11" ht="51" customHeight="1">
      <c r="A16" s="15" t="s">
        <v>335</v>
      </c>
      <c r="B16" s="16" t="s">
        <v>336</v>
      </c>
      <c r="C16" s="17" t="s">
        <v>337</v>
      </c>
      <c r="D16" s="18">
        <v>57.4</v>
      </c>
      <c r="E16" s="18">
        <v>49.5</v>
      </c>
      <c r="F16" s="18"/>
      <c r="G16" s="18">
        <v>106.9</v>
      </c>
      <c r="H16" s="22">
        <v>72.2</v>
      </c>
      <c r="I16" s="26">
        <f t="shared" si="1"/>
        <v>62.825</v>
      </c>
      <c r="J16" s="30">
        <v>1</v>
      </c>
      <c r="K16" s="28"/>
    </row>
    <row r="17" spans="1:10" ht="60.75" customHeight="1">
      <c r="A17" s="24" t="s">
        <v>290</v>
      </c>
      <c r="B17" s="24"/>
      <c r="C17" s="25"/>
      <c r="D17" s="24"/>
      <c r="E17" s="24"/>
      <c r="F17" s="24"/>
      <c r="G17" s="24"/>
      <c r="H17" s="24"/>
      <c r="I17" s="24"/>
      <c r="J17" s="24"/>
    </row>
  </sheetData>
  <sheetProtection password="CCEF" sheet="1" objects="1" selectLockedCells="1" selectUnlockedCells="1"/>
  <mergeCells count="13">
    <mergeCell ref="A1:J1"/>
    <mergeCell ref="A2:J2"/>
    <mergeCell ref="D3:G3"/>
    <mergeCell ref="A17:J17"/>
    <mergeCell ref="A3:A4"/>
    <mergeCell ref="A5:A10"/>
    <mergeCell ref="A11:A12"/>
    <mergeCell ref="A13:A15"/>
    <mergeCell ref="B3:B4"/>
    <mergeCell ref="C3:C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6">
      <selection activeCell="C22" sqref="C22"/>
    </sheetView>
  </sheetViews>
  <sheetFormatPr defaultColWidth="8.75390625" defaultRowHeight="14.25"/>
  <cols>
    <col min="1" max="1" width="18.375" style="0" customWidth="1"/>
    <col min="2" max="2" width="8.25390625" style="0" customWidth="1"/>
    <col min="3" max="3" width="15.875" style="31" customWidth="1"/>
    <col min="4" max="5" width="6.25390625" style="0" customWidth="1"/>
    <col min="6" max="6" width="8.625" style="0" customWidth="1"/>
    <col min="7" max="7" width="7.375" style="80" customWidth="1"/>
    <col min="8" max="8" width="7.25390625" style="80" customWidth="1"/>
    <col min="9" max="9" width="5.25390625" style="0" customWidth="1"/>
  </cols>
  <sheetData>
    <row r="1" spans="1:9" ht="36.75" customHeight="1">
      <c r="A1" s="2" t="s">
        <v>54</v>
      </c>
      <c r="B1" s="2"/>
      <c r="C1" s="2"/>
      <c r="D1" s="2"/>
      <c r="E1" s="2"/>
      <c r="F1" s="2"/>
      <c r="G1" s="81"/>
      <c r="H1" s="81"/>
      <c r="I1" s="2"/>
    </row>
    <row r="2" spans="1:9" ht="33" customHeight="1">
      <c r="A2" s="3" t="s">
        <v>55</v>
      </c>
      <c r="B2" s="3"/>
      <c r="C2" s="4"/>
      <c r="D2" s="3"/>
      <c r="E2" s="3"/>
      <c r="F2" s="3"/>
      <c r="G2" s="82"/>
      <c r="H2" s="82"/>
      <c r="I2" s="3"/>
    </row>
    <row r="3" spans="1:9" ht="28.5" customHeight="1">
      <c r="A3" s="5" t="s">
        <v>56</v>
      </c>
      <c r="B3" s="6" t="s">
        <v>57</v>
      </c>
      <c r="C3" s="7" t="s">
        <v>58</v>
      </c>
      <c r="D3" s="5" t="s">
        <v>59</v>
      </c>
      <c r="E3" s="5"/>
      <c r="F3" s="5"/>
      <c r="G3" s="83" t="s">
        <v>60</v>
      </c>
      <c r="H3" s="84" t="s">
        <v>61</v>
      </c>
      <c r="I3" s="6" t="s">
        <v>62</v>
      </c>
    </row>
    <row r="4" spans="1:9" ht="30" customHeight="1">
      <c r="A4" s="85"/>
      <c r="B4" s="85"/>
      <c r="C4" s="11"/>
      <c r="D4" s="32" t="s">
        <v>63</v>
      </c>
      <c r="E4" s="32" t="s">
        <v>64</v>
      </c>
      <c r="F4" s="33" t="s">
        <v>65</v>
      </c>
      <c r="G4" s="86"/>
      <c r="H4" s="84"/>
      <c r="I4" s="5"/>
    </row>
    <row r="5" spans="1:9" ht="30" customHeight="1">
      <c r="A5" s="87" t="s">
        <v>66</v>
      </c>
      <c r="B5" s="88" t="s">
        <v>67</v>
      </c>
      <c r="C5" s="89" t="s">
        <v>68</v>
      </c>
      <c r="D5" s="18">
        <v>66.8</v>
      </c>
      <c r="E5" s="18">
        <v>55</v>
      </c>
      <c r="F5" s="18">
        <v>121.8</v>
      </c>
      <c r="G5" s="37">
        <v>78.4</v>
      </c>
      <c r="H5" s="41">
        <f aca="true" t="shared" si="0" ref="H5:H22">F5/2*0.5+G5*0.5</f>
        <v>69.65</v>
      </c>
      <c r="I5" s="42">
        <v>2</v>
      </c>
    </row>
    <row r="6" spans="1:9" ht="30" customHeight="1">
      <c r="A6" s="90"/>
      <c r="B6" s="16" t="s">
        <v>69</v>
      </c>
      <c r="C6" s="91" t="s">
        <v>70</v>
      </c>
      <c r="D6" s="18">
        <v>65.6</v>
      </c>
      <c r="E6" s="18">
        <v>54</v>
      </c>
      <c r="F6" s="18">
        <v>119.6</v>
      </c>
      <c r="G6" s="37">
        <v>83.4</v>
      </c>
      <c r="H6" s="41">
        <f t="shared" si="0"/>
        <v>71.6</v>
      </c>
      <c r="I6" s="42">
        <v>1</v>
      </c>
    </row>
    <row r="7" spans="1:9" ht="30" customHeight="1">
      <c r="A7" s="92"/>
      <c r="B7" s="88" t="s">
        <v>71</v>
      </c>
      <c r="C7" s="91" t="s">
        <v>72</v>
      </c>
      <c r="D7" s="18">
        <v>61.8</v>
      </c>
      <c r="E7" s="18">
        <v>57</v>
      </c>
      <c r="F7" s="18">
        <v>118.8</v>
      </c>
      <c r="G7" s="37">
        <v>75.8</v>
      </c>
      <c r="H7" s="41">
        <f t="shared" si="0"/>
        <v>67.6</v>
      </c>
      <c r="I7" s="42">
        <v>3</v>
      </c>
    </row>
    <row r="8" spans="1:9" ht="30" customHeight="1">
      <c r="A8" s="87" t="s">
        <v>73</v>
      </c>
      <c r="B8" s="16" t="s">
        <v>74</v>
      </c>
      <c r="C8" s="91" t="s">
        <v>75</v>
      </c>
      <c r="D8" s="18">
        <v>67.6</v>
      </c>
      <c r="E8" s="18">
        <v>69</v>
      </c>
      <c r="F8" s="18">
        <v>136.6</v>
      </c>
      <c r="G8" s="37">
        <v>80.6</v>
      </c>
      <c r="H8" s="41">
        <f t="shared" si="0"/>
        <v>74.44999999999999</v>
      </c>
      <c r="I8" s="42">
        <v>1</v>
      </c>
    </row>
    <row r="9" spans="1:9" ht="30" customHeight="1">
      <c r="A9" s="93"/>
      <c r="B9" s="88" t="s">
        <v>76</v>
      </c>
      <c r="C9" s="89" t="s">
        <v>77</v>
      </c>
      <c r="D9" s="18">
        <v>61</v>
      </c>
      <c r="E9" s="18">
        <v>71</v>
      </c>
      <c r="F9" s="18">
        <v>132</v>
      </c>
      <c r="G9" s="37">
        <v>70.8</v>
      </c>
      <c r="H9" s="41">
        <f t="shared" si="0"/>
        <v>68.4</v>
      </c>
      <c r="I9" s="42">
        <v>3</v>
      </c>
    </row>
    <row r="10" spans="1:9" ht="30" customHeight="1">
      <c r="A10" s="92"/>
      <c r="B10" s="18" t="s">
        <v>78</v>
      </c>
      <c r="C10" s="89" t="s">
        <v>79</v>
      </c>
      <c r="D10" s="18">
        <v>66</v>
      </c>
      <c r="E10" s="18">
        <v>62</v>
      </c>
      <c r="F10" s="18">
        <v>128</v>
      </c>
      <c r="G10" s="37">
        <v>76.2</v>
      </c>
      <c r="H10" s="41">
        <f t="shared" si="0"/>
        <v>70.1</v>
      </c>
      <c r="I10" s="42">
        <v>2</v>
      </c>
    </row>
    <row r="11" spans="1:9" ht="30" customHeight="1">
      <c r="A11" s="87" t="s">
        <v>80</v>
      </c>
      <c r="B11" s="16" t="s">
        <v>81</v>
      </c>
      <c r="C11" s="91" t="s">
        <v>82</v>
      </c>
      <c r="D11" s="18">
        <v>64.4</v>
      </c>
      <c r="E11" s="18">
        <v>59.5</v>
      </c>
      <c r="F11" s="18">
        <v>123.9</v>
      </c>
      <c r="G11" s="39">
        <v>78.2</v>
      </c>
      <c r="H11" s="41">
        <f t="shared" si="0"/>
        <v>70.075</v>
      </c>
      <c r="I11" s="43">
        <v>1</v>
      </c>
    </row>
    <row r="12" spans="1:9" ht="30" customHeight="1">
      <c r="A12" s="90"/>
      <c r="B12" s="88" t="s">
        <v>83</v>
      </c>
      <c r="C12" s="89" t="s">
        <v>84</v>
      </c>
      <c r="D12" s="18">
        <v>63.6</v>
      </c>
      <c r="E12" s="18">
        <v>59</v>
      </c>
      <c r="F12" s="18">
        <v>122.6</v>
      </c>
      <c r="G12" s="39">
        <v>76</v>
      </c>
      <c r="H12" s="41">
        <f t="shared" si="0"/>
        <v>68.65</v>
      </c>
      <c r="I12" s="43">
        <v>2</v>
      </c>
    </row>
    <row r="13" spans="1:9" ht="30" customHeight="1">
      <c r="A13" s="92"/>
      <c r="B13" s="18" t="s">
        <v>85</v>
      </c>
      <c r="C13" s="89" t="s">
        <v>79</v>
      </c>
      <c r="D13" s="18">
        <v>60.4</v>
      </c>
      <c r="E13" s="18">
        <v>61</v>
      </c>
      <c r="F13" s="18">
        <v>121.4</v>
      </c>
      <c r="G13" s="39">
        <v>69.4</v>
      </c>
      <c r="H13" s="41">
        <f t="shared" si="0"/>
        <v>65.05000000000001</v>
      </c>
      <c r="I13" s="43">
        <v>3</v>
      </c>
    </row>
    <row r="14" spans="1:9" ht="30" customHeight="1">
      <c r="A14" s="87" t="s">
        <v>86</v>
      </c>
      <c r="B14" s="16" t="s">
        <v>87</v>
      </c>
      <c r="C14" s="91" t="s">
        <v>88</v>
      </c>
      <c r="D14" s="18">
        <v>76.2</v>
      </c>
      <c r="E14" s="18">
        <v>55</v>
      </c>
      <c r="F14" s="18">
        <v>131.2</v>
      </c>
      <c r="G14" s="39">
        <v>78.2</v>
      </c>
      <c r="H14" s="41">
        <f t="shared" si="0"/>
        <v>71.9</v>
      </c>
      <c r="I14" s="43">
        <v>1</v>
      </c>
    </row>
    <row r="15" spans="1:9" ht="30" customHeight="1">
      <c r="A15" s="94"/>
      <c r="B15" s="88" t="s">
        <v>89</v>
      </c>
      <c r="C15" s="89" t="s">
        <v>90</v>
      </c>
      <c r="D15" s="18">
        <v>60.8</v>
      </c>
      <c r="E15" s="18">
        <v>65</v>
      </c>
      <c r="F15" s="18">
        <v>125.8</v>
      </c>
      <c r="G15" s="39">
        <v>71</v>
      </c>
      <c r="H15" s="41">
        <f t="shared" si="0"/>
        <v>66.95</v>
      </c>
      <c r="I15" s="43">
        <v>2</v>
      </c>
    </row>
    <row r="16" spans="1:9" ht="30" customHeight="1">
      <c r="A16" s="90"/>
      <c r="B16" s="88" t="s">
        <v>91</v>
      </c>
      <c r="C16" s="89" t="s">
        <v>92</v>
      </c>
      <c r="D16" s="18">
        <v>58.8</v>
      </c>
      <c r="E16" s="18">
        <v>64</v>
      </c>
      <c r="F16" s="18">
        <v>122.8</v>
      </c>
      <c r="G16" s="39">
        <v>67.6</v>
      </c>
      <c r="H16" s="41">
        <f t="shared" si="0"/>
        <v>64.5</v>
      </c>
      <c r="I16" s="43">
        <v>3</v>
      </c>
    </row>
    <row r="17" spans="1:9" ht="30" customHeight="1">
      <c r="A17" s="95" t="s">
        <v>93</v>
      </c>
      <c r="B17" s="16" t="s">
        <v>94</v>
      </c>
      <c r="C17" s="91" t="s">
        <v>95</v>
      </c>
      <c r="D17" s="18">
        <v>65.8</v>
      </c>
      <c r="E17" s="18">
        <v>63.5</v>
      </c>
      <c r="F17" s="18">
        <v>129.3</v>
      </c>
      <c r="G17" s="39">
        <v>82.2</v>
      </c>
      <c r="H17" s="41">
        <f t="shared" si="0"/>
        <v>73.42500000000001</v>
      </c>
      <c r="I17" s="43">
        <v>1</v>
      </c>
    </row>
    <row r="18" spans="1:9" ht="30" customHeight="1">
      <c r="A18" s="96"/>
      <c r="B18" s="88" t="s">
        <v>96</v>
      </c>
      <c r="C18" s="89" t="s">
        <v>97</v>
      </c>
      <c r="D18" s="18">
        <v>61.8</v>
      </c>
      <c r="E18" s="18">
        <v>65.5</v>
      </c>
      <c r="F18" s="18">
        <v>127.3</v>
      </c>
      <c r="G18" s="39">
        <v>76.6</v>
      </c>
      <c r="H18" s="41">
        <f t="shared" si="0"/>
        <v>70.125</v>
      </c>
      <c r="I18" s="43">
        <v>3</v>
      </c>
    </row>
    <row r="19" spans="1:9" ht="30" customHeight="1">
      <c r="A19" s="97"/>
      <c r="B19" s="88" t="s">
        <v>98</v>
      </c>
      <c r="C19" s="89" t="s">
        <v>99</v>
      </c>
      <c r="D19" s="18">
        <v>66.4</v>
      </c>
      <c r="E19" s="18">
        <v>58.5</v>
      </c>
      <c r="F19" s="18">
        <v>124.9</v>
      </c>
      <c r="G19" s="39">
        <v>81.4</v>
      </c>
      <c r="H19" s="41">
        <f t="shared" si="0"/>
        <v>71.92500000000001</v>
      </c>
      <c r="I19" s="43">
        <v>2</v>
      </c>
    </row>
    <row r="20" spans="1:9" ht="30" customHeight="1">
      <c r="A20" s="95" t="s">
        <v>100</v>
      </c>
      <c r="B20" s="16" t="s">
        <v>101</v>
      </c>
      <c r="C20" s="91" t="s">
        <v>102</v>
      </c>
      <c r="D20" s="18">
        <v>68.8</v>
      </c>
      <c r="E20" s="18">
        <v>60</v>
      </c>
      <c r="F20" s="18">
        <v>128.8</v>
      </c>
      <c r="G20" s="39">
        <v>78.4</v>
      </c>
      <c r="H20" s="41">
        <f t="shared" si="0"/>
        <v>71.4</v>
      </c>
      <c r="I20" s="43">
        <v>1</v>
      </c>
    </row>
    <row r="21" spans="1:9" ht="30" customHeight="1">
      <c r="A21" s="98"/>
      <c r="B21" s="88" t="s">
        <v>103</v>
      </c>
      <c r="C21" s="89" t="s">
        <v>77</v>
      </c>
      <c r="D21" s="18">
        <v>63</v>
      </c>
      <c r="E21" s="18">
        <v>62</v>
      </c>
      <c r="F21" s="18">
        <v>125</v>
      </c>
      <c r="G21" s="39">
        <v>78</v>
      </c>
      <c r="H21" s="41">
        <f t="shared" si="0"/>
        <v>70.25</v>
      </c>
      <c r="I21" s="43">
        <v>2</v>
      </c>
    </row>
    <row r="22" spans="1:9" ht="30" customHeight="1">
      <c r="A22" s="97"/>
      <c r="B22" s="88" t="s">
        <v>104</v>
      </c>
      <c r="C22" s="89" t="s">
        <v>105</v>
      </c>
      <c r="D22" s="18">
        <v>63.2</v>
      </c>
      <c r="E22" s="18">
        <v>60.5</v>
      </c>
      <c r="F22" s="18">
        <v>123.7</v>
      </c>
      <c r="G22" s="39">
        <v>72.8</v>
      </c>
      <c r="H22" s="41">
        <f t="shared" si="0"/>
        <v>67.325</v>
      </c>
      <c r="I22" s="43">
        <v>3</v>
      </c>
    </row>
    <row r="23" spans="1:9" ht="42.75" customHeight="1">
      <c r="A23" s="24" t="s">
        <v>53</v>
      </c>
      <c r="B23" s="24"/>
      <c r="C23" s="25"/>
      <c r="D23" s="24"/>
      <c r="E23" s="24"/>
      <c r="F23" s="24"/>
      <c r="G23" s="99"/>
      <c r="H23" s="99"/>
      <c r="I23" s="24"/>
    </row>
  </sheetData>
  <sheetProtection password="CCEF" sheet="1" objects="1" selectLockedCells="1" selectUnlockedCells="1"/>
  <mergeCells count="16">
    <mergeCell ref="A1:I1"/>
    <mergeCell ref="A2:I2"/>
    <mergeCell ref="D3:F3"/>
    <mergeCell ref="A23:I23"/>
    <mergeCell ref="A3:A4"/>
    <mergeCell ref="A5:A7"/>
    <mergeCell ref="A8:A10"/>
    <mergeCell ref="A11:A13"/>
    <mergeCell ref="A14:A16"/>
    <mergeCell ref="A17:A19"/>
    <mergeCell ref="A20:A22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0">
      <selection activeCell="F25" sqref="F25"/>
    </sheetView>
  </sheetViews>
  <sheetFormatPr defaultColWidth="8.75390625" defaultRowHeight="14.25"/>
  <cols>
    <col min="1" max="1" width="21.125" style="0" customWidth="1"/>
    <col min="2" max="2" width="8.25390625" style="0" customWidth="1"/>
    <col min="3" max="3" width="15.875" style="1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2" t="s">
        <v>106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55</v>
      </c>
      <c r="B2" s="3"/>
      <c r="C2" s="4"/>
      <c r="D2" s="3"/>
      <c r="E2" s="3"/>
      <c r="F2" s="3"/>
      <c r="G2" s="3"/>
      <c r="H2" s="3"/>
      <c r="I2" s="3"/>
    </row>
    <row r="3" spans="1:9" ht="28.5" customHeight="1">
      <c r="A3" s="5" t="s">
        <v>56</v>
      </c>
      <c r="B3" s="6" t="s">
        <v>107</v>
      </c>
      <c r="C3" s="7" t="s">
        <v>58</v>
      </c>
      <c r="D3" s="8" t="s">
        <v>59</v>
      </c>
      <c r="E3" s="8"/>
      <c r="F3" s="8"/>
      <c r="G3" s="9" t="s">
        <v>60</v>
      </c>
      <c r="H3" s="5" t="s">
        <v>61</v>
      </c>
      <c r="I3" s="6" t="s">
        <v>62</v>
      </c>
    </row>
    <row r="4" spans="1:9" ht="30" customHeight="1">
      <c r="A4" s="10"/>
      <c r="B4" s="10"/>
      <c r="C4" s="11"/>
      <c r="D4" s="12" t="s">
        <v>63</v>
      </c>
      <c r="E4" s="12" t="s">
        <v>64</v>
      </c>
      <c r="F4" s="13" t="s">
        <v>65</v>
      </c>
      <c r="G4" s="14"/>
      <c r="H4" s="5"/>
      <c r="I4" s="5"/>
    </row>
    <row r="5" spans="1:9" ht="30" customHeight="1">
      <c r="A5" s="77" t="s">
        <v>108</v>
      </c>
      <c r="B5" s="16" t="s">
        <v>109</v>
      </c>
      <c r="C5" s="50" t="s">
        <v>110</v>
      </c>
      <c r="D5" s="18">
        <v>65.6</v>
      </c>
      <c r="E5" s="18">
        <v>66.5</v>
      </c>
      <c r="F5" s="18">
        <v>132.1</v>
      </c>
      <c r="G5" s="19">
        <v>79.8</v>
      </c>
      <c r="H5" s="26">
        <f aca="true" t="shared" si="0" ref="H5:H22">F5/2*50%+G5*50%</f>
        <v>72.925</v>
      </c>
      <c r="I5" s="27">
        <v>2</v>
      </c>
    </row>
    <row r="6" spans="1:9" ht="30" customHeight="1">
      <c r="A6" s="78"/>
      <c r="B6" s="16" t="s">
        <v>111</v>
      </c>
      <c r="C6" s="50" t="s">
        <v>112</v>
      </c>
      <c r="D6" s="18">
        <v>73.4</v>
      </c>
      <c r="E6" s="18">
        <v>55.5</v>
      </c>
      <c r="F6" s="18">
        <v>128.9</v>
      </c>
      <c r="G6" s="19">
        <v>82.8</v>
      </c>
      <c r="H6" s="26">
        <f t="shared" si="0"/>
        <v>73.625</v>
      </c>
      <c r="I6" s="27">
        <v>1</v>
      </c>
    </row>
    <row r="7" spans="1:9" ht="30" customHeight="1">
      <c r="A7" s="79"/>
      <c r="B7" s="16" t="s">
        <v>113</v>
      </c>
      <c r="C7" s="50" t="s">
        <v>114</v>
      </c>
      <c r="D7" s="18">
        <v>66.2</v>
      </c>
      <c r="E7" s="18">
        <v>60.5</v>
      </c>
      <c r="F7" s="18">
        <v>126.7</v>
      </c>
      <c r="G7" s="21">
        <v>73</v>
      </c>
      <c r="H7" s="26">
        <f t="shared" si="0"/>
        <v>68.175</v>
      </c>
      <c r="I7" s="29">
        <v>3</v>
      </c>
    </row>
    <row r="8" spans="1:9" ht="30" customHeight="1">
      <c r="A8" s="77" t="s">
        <v>115</v>
      </c>
      <c r="B8" s="16" t="s">
        <v>116</v>
      </c>
      <c r="C8" s="50" t="s">
        <v>75</v>
      </c>
      <c r="D8" s="18">
        <v>73.8</v>
      </c>
      <c r="E8" s="18">
        <v>53.5</v>
      </c>
      <c r="F8" s="18">
        <v>127.3</v>
      </c>
      <c r="G8" s="21">
        <v>80</v>
      </c>
      <c r="H8" s="26">
        <f t="shared" si="0"/>
        <v>71.825</v>
      </c>
      <c r="I8" s="29">
        <v>1</v>
      </c>
    </row>
    <row r="9" spans="1:9" ht="30" customHeight="1">
      <c r="A9" s="78"/>
      <c r="B9" s="16" t="s">
        <v>117</v>
      </c>
      <c r="C9" s="50" t="s">
        <v>75</v>
      </c>
      <c r="D9" s="18">
        <v>67.2</v>
      </c>
      <c r="E9" s="18">
        <v>55.5</v>
      </c>
      <c r="F9" s="18">
        <v>122.7</v>
      </c>
      <c r="G9" s="21">
        <v>81.8</v>
      </c>
      <c r="H9" s="26">
        <f t="shared" si="0"/>
        <v>71.575</v>
      </c>
      <c r="I9" s="29">
        <v>2</v>
      </c>
    </row>
    <row r="10" spans="1:9" ht="30" customHeight="1">
      <c r="A10" s="79"/>
      <c r="B10" s="16" t="s">
        <v>118</v>
      </c>
      <c r="C10" s="50" t="s">
        <v>75</v>
      </c>
      <c r="D10" s="18">
        <v>61.6</v>
      </c>
      <c r="E10" s="18">
        <v>59.5</v>
      </c>
      <c r="F10" s="18">
        <v>121.1</v>
      </c>
      <c r="G10" s="22">
        <v>69.8</v>
      </c>
      <c r="H10" s="26">
        <f t="shared" si="0"/>
        <v>65.175</v>
      </c>
      <c r="I10" s="30">
        <v>3</v>
      </c>
    </row>
    <row r="11" spans="1:9" ht="30" customHeight="1">
      <c r="A11" s="77" t="s">
        <v>119</v>
      </c>
      <c r="B11" s="16" t="s">
        <v>120</v>
      </c>
      <c r="C11" s="50" t="s">
        <v>110</v>
      </c>
      <c r="D11" s="18">
        <v>69.4</v>
      </c>
      <c r="E11" s="18">
        <v>64.5</v>
      </c>
      <c r="F11" s="18">
        <v>133.9</v>
      </c>
      <c r="G11" s="22">
        <v>82</v>
      </c>
      <c r="H11" s="26">
        <f t="shared" si="0"/>
        <v>74.475</v>
      </c>
      <c r="I11" s="30">
        <v>1</v>
      </c>
    </row>
    <row r="12" spans="1:9" ht="30" customHeight="1">
      <c r="A12" s="78"/>
      <c r="B12" s="23" t="s">
        <v>121</v>
      </c>
      <c r="C12" s="50" t="s">
        <v>114</v>
      </c>
      <c r="D12" s="18">
        <v>64</v>
      </c>
      <c r="E12" s="18">
        <v>57</v>
      </c>
      <c r="F12" s="18">
        <v>121</v>
      </c>
      <c r="G12" s="22">
        <v>70.8</v>
      </c>
      <c r="H12" s="26">
        <f t="shared" si="0"/>
        <v>65.65</v>
      </c>
      <c r="I12" s="30">
        <v>2</v>
      </c>
    </row>
    <row r="13" spans="1:9" ht="30" customHeight="1">
      <c r="A13" s="79"/>
      <c r="B13" s="23" t="s">
        <v>122</v>
      </c>
      <c r="C13" s="50" t="s">
        <v>123</v>
      </c>
      <c r="D13" s="18">
        <v>58.6</v>
      </c>
      <c r="E13" s="18">
        <v>58.5</v>
      </c>
      <c r="F13" s="18">
        <v>117.1</v>
      </c>
      <c r="G13" s="22">
        <v>72.3</v>
      </c>
      <c r="H13" s="26">
        <f t="shared" si="0"/>
        <v>65.425</v>
      </c>
      <c r="I13" s="30">
        <v>3</v>
      </c>
    </row>
    <row r="14" spans="1:9" ht="30" customHeight="1">
      <c r="A14" s="77" t="s">
        <v>124</v>
      </c>
      <c r="B14" s="16" t="s">
        <v>125</v>
      </c>
      <c r="C14" s="50" t="s">
        <v>126</v>
      </c>
      <c r="D14" s="18">
        <v>62.6</v>
      </c>
      <c r="E14" s="18">
        <v>70</v>
      </c>
      <c r="F14" s="18">
        <v>132.6</v>
      </c>
      <c r="G14" s="22">
        <v>84.6</v>
      </c>
      <c r="H14" s="26">
        <f t="shared" si="0"/>
        <v>75.44999999999999</v>
      </c>
      <c r="I14" s="30">
        <v>1</v>
      </c>
    </row>
    <row r="15" spans="1:9" ht="30" customHeight="1">
      <c r="A15" s="78"/>
      <c r="B15" s="16" t="s">
        <v>127</v>
      </c>
      <c r="C15" s="50" t="s">
        <v>128</v>
      </c>
      <c r="D15" s="18">
        <v>58.8</v>
      </c>
      <c r="E15" s="18">
        <v>63.5</v>
      </c>
      <c r="F15" s="18">
        <v>122.3</v>
      </c>
      <c r="G15" s="22">
        <v>72</v>
      </c>
      <c r="H15" s="26">
        <f t="shared" si="0"/>
        <v>66.575</v>
      </c>
      <c r="I15" s="30">
        <v>2</v>
      </c>
    </row>
    <row r="16" spans="1:9" ht="30" customHeight="1">
      <c r="A16" s="79"/>
      <c r="B16" s="16" t="s">
        <v>129</v>
      </c>
      <c r="C16" s="50" t="s">
        <v>130</v>
      </c>
      <c r="D16" s="18">
        <v>56.8</v>
      </c>
      <c r="E16" s="18">
        <v>64</v>
      </c>
      <c r="F16" s="18">
        <v>120.8</v>
      </c>
      <c r="G16" s="22">
        <v>68</v>
      </c>
      <c r="H16" s="26">
        <f t="shared" si="0"/>
        <v>64.2</v>
      </c>
      <c r="I16" s="30">
        <v>3</v>
      </c>
    </row>
    <row r="17" spans="1:9" ht="30" customHeight="1">
      <c r="A17" s="77" t="s">
        <v>131</v>
      </c>
      <c r="B17" s="16" t="s">
        <v>132</v>
      </c>
      <c r="C17" s="50" t="s">
        <v>133</v>
      </c>
      <c r="D17" s="18">
        <v>70</v>
      </c>
      <c r="E17" s="18">
        <v>61</v>
      </c>
      <c r="F17" s="18">
        <v>131</v>
      </c>
      <c r="G17" s="22">
        <v>83</v>
      </c>
      <c r="H17" s="26">
        <f t="shared" si="0"/>
        <v>74.25</v>
      </c>
      <c r="I17" s="30">
        <v>1</v>
      </c>
    </row>
    <row r="18" spans="1:9" ht="30" customHeight="1">
      <c r="A18" s="78"/>
      <c r="B18" s="16" t="s">
        <v>134</v>
      </c>
      <c r="C18" s="50" t="s">
        <v>135</v>
      </c>
      <c r="D18" s="18">
        <v>65</v>
      </c>
      <c r="E18" s="18">
        <v>63.5</v>
      </c>
      <c r="F18" s="18">
        <v>128.5</v>
      </c>
      <c r="G18" s="22">
        <v>83</v>
      </c>
      <c r="H18" s="26">
        <f t="shared" si="0"/>
        <v>73.625</v>
      </c>
      <c r="I18" s="30">
        <v>2</v>
      </c>
    </row>
    <row r="19" spans="1:9" ht="30" customHeight="1">
      <c r="A19" s="79"/>
      <c r="B19" s="23" t="s">
        <v>136</v>
      </c>
      <c r="C19" s="50" t="s">
        <v>137</v>
      </c>
      <c r="D19" s="18">
        <v>50.4</v>
      </c>
      <c r="E19" s="18">
        <v>63</v>
      </c>
      <c r="F19" s="18">
        <v>113.4</v>
      </c>
      <c r="G19" s="22">
        <v>75.7</v>
      </c>
      <c r="H19" s="26">
        <f t="shared" si="0"/>
        <v>66.2</v>
      </c>
      <c r="I19" s="30">
        <v>3</v>
      </c>
    </row>
    <row r="20" spans="1:9" ht="30" customHeight="1">
      <c r="A20" s="77" t="s">
        <v>138</v>
      </c>
      <c r="B20" s="16" t="s">
        <v>139</v>
      </c>
      <c r="C20" s="50" t="s">
        <v>140</v>
      </c>
      <c r="D20" s="18">
        <v>66.8</v>
      </c>
      <c r="E20" s="18">
        <v>65</v>
      </c>
      <c r="F20" s="18">
        <v>131.8</v>
      </c>
      <c r="G20" s="22">
        <v>78.5</v>
      </c>
      <c r="H20" s="26">
        <f t="shared" si="0"/>
        <v>72.2</v>
      </c>
      <c r="I20" s="30">
        <v>3</v>
      </c>
    </row>
    <row r="21" spans="1:9" ht="30" customHeight="1">
      <c r="A21" s="78"/>
      <c r="B21" s="16" t="s">
        <v>141</v>
      </c>
      <c r="C21" s="50" t="s">
        <v>142</v>
      </c>
      <c r="D21" s="18">
        <v>62.8</v>
      </c>
      <c r="E21" s="18">
        <v>69</v>
      </c>
      <c r="F21" s="18">
        <v>131.8</v>
      </c>
      <c r="G21" s="19">
        <v>80.8</v>
      </c>
      <c r="H21" s="26">
        <f t="shared" si="0"/>
        <v>73.35</v>
      </c>
      <c r="I21" s="27">
        <v>1</v>
      </c>
    </row>
    <row r="22" spans="1:9" ht="30" customHeight="1">
      <c r="A22" s="79"/>
      <c r="B22" s="59" t="s">
        <v>143</v>
      </c>
      <c r="C22" s="50" t="s">
        <v>37</v>
      </c>
      <c r="D22" s="18">
        <v>63.2</v>
      </c>
      <c r="E22" s="18">
        <v>66.5</v>
      </c>
      <c r="F22" s="18">
        <v>129.7</v>
      </c>
      <c r="G22" s="19">
        <v>80.8</v>
      </c>
      <c r="H22" s="26">
        <f t="shared" si="0"/>
        <v>72.82499999999999</v>
      </c>
      <c r="I22" s="27">
        <v>2</v>
      </c>
    </row>
    <row r="23" spans="1:9" ht="43.5" customHeight="1">
      <c r="A23" s="24" t="s">
        <v>53</v>
      </c>
      <c r="B23" s="24"/>
      <c r="C23" s="25"/>
      <c r="D23" s="24"/>
      <c r="E23" s="24"/>
      <c r="F23" s="24"/>
      <c r="G23" s="24"/>
      <c r="H23" s="24"/>
      <c r="I23" s="24"/>
    </row>
  </sheetData>
  <sheetProtection password="CCEF" sheet="1" objects="1" selectLockedCells="1" selectUnlockedCells="1"/>
  <mergeCells count="16">
    <mergeCell ref="A1:I1"/>
    <mergeCell ref="A2:I2"/>
    <mergeCell ref="D3:F3"/>
    <mergeCell ref="A23:I23"/>
    <mergeCell ref="A3:A4"/>
    <mergeCell ref="A5:A7"/>
    <mergeCell ref="A8:A10"/>
    <mergeCell ref="A11:A13"/>
    <mergeCell ref="A14:A16"/>
    <mergeCell ref="A17:A19"/>
    <mergeCell ref="A20:A22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H18" sqref="H18"/>
    </sheetView>
  </sheetViews>
  <sheetFormatPr defaultColWidth="8.75390625" defaultRowHeight="14.25"/>
  <cols>
    <col min="1" max="1" width="21.00390625" style="71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375" style="0" customWidth="1"/>
  </cols>
  <sheetData>
    <row r="1" spans="1:9" ht="36.75" customHeight="1">
      <c r="A1" s="72" t="s">
        <v>144</v>
      </c>
      <c r="B1" s="2"/>
      <c r="C1" s="2"/>
      <c r="D1" s="2"/>
      <c r="E1" s="2"/>
      <c r="F1" s="2"/>
      <c r="G1" s="2"/>
      <c r="H1" s="2"/>
      <c r="I1" s="2"/>
    </row>
    <row r="2" spans="1:9" ht="42" customHeight="1">
      <c r="A2" s="3" t="s">
        <v>55</v>
      </c>
      <c r="B2" s="3"/>
      <c r="C2" s="3"/>
      <c r="D2" s="3"/>
      <c r="E2" s="3"/>
      <c r="F2" s="3"/>
      <c r="G2" s="3"/>
      <c r="H2" s="3"/>
      <c r="I2" s="3"/>
    </row>
    <row r="3" spans="1:9" ht="28.5" customHeight="1">
      <c r="A3" s="6" t="s">
        <v>56</v>
      </c>
      <c r="B3" s="6" t="s">
        <v>57</v>
      </c>
      <c r="C3" s="7" t="s">
        <v>58</v>
      </c>
      <c r="D3" s="8" t="s">
        <v>59</v>
      </c>
      <c r="E3" s="8"/>
      <c r="F3" s="8"/>
      <c r="G3" s="9" t="s">
        <v>60</v>
      </c>
      <c r="H3" s="5" t="s">
        <v>61</v>
      </c>
      <c r="I3" s="6" t="s">
        <v>62</v>
      </c>
    </row>
    <row r="4" spans="1:9" ht="30" customHeight="1">
      <c r="A4" s="73"/>
      <c r="B4" s="10"/>
      <c r="C4" s="11"/>
      <c r="D4" s="12" t="s">
        <v>63</v>
      </c>
      <c r="E4" s="12" t="s">
        <v>64</v>
      </c>
      <c r="F4" s="13" t="s">
        <v>65</v>
      </c>
      <c r="G4" s="14"/>
      <c r="H4" s="5"/>
      <c r="I4" s="5"/>
    </row>
    <row r="5" spans="1:10" ht="30" customHeight="1">
      <c r="A5" s="55" t="s">
        <v>145</v>
      </c>
      <c r="B5" s="16" t="s">
        <v>146</v>
      </c>
      <c r="C5" s="50" t="s">
        <v>75</v>
      </c>
      <c r="D5" s="74">
        <v>70.4</v>
      </c>
      <c r="E5" s="74">
        <v>62</v>
      </c>
      <c r="F5" s="74">
        <v>132.4</v>
      </c>
      <c r="G5" s="75">
        <v>79.2</v>
      </c>
      <c r="H5" s="76">
        <f aca="true" t="shared" si="0" ref="H5:H19">F5/2*0.5+G5*0.5</f>
        <v>72.7</v>
      </c>
      <c r="I5" s="27">
        <v>3</v>
      </c>
      <c r="J5" s="28"/>
    </row>
    <row r="6" spans="1:10" ht="30" customHeight="1">
      <c r="A6" s="56"/>
      <c r="B6" s="16" t="s">
        <v>147</v>
      </c>
      <c r="C6" s="50" t="s">
        <v>148</v>
      </c>
      <c r="D6" s="74">
        <v>72.6</v>
      </c>
      <c r="E6" s="74">
        <v>59.5</v>
      </c>
      <c r="F6" s="74">
        <v>132.1</v>
      </c>
      <c r="G6" s="75">
        <v>83.6</v>
      </c>
      <c r="H6" s="76">
        <f t="shared" si="0"/>
        <v>74.82499999999999</v>
      </c>
      <c r="I6" s="27">
        <v>1</v>
      </c>
      <c r="J6" s="28"/>
    </row>
    <row r="7" spans="1:10" ht="30" customHeight="1">
      <c r="A7" s="58"/>
      <c r="B7" s="16" t="s">
        <v>149</v>
      </c>
      <c r="C7" s="50" t="s">
        <v>126</v>
      </c>
      <c r="D7" s="74">
        <v>63.2</v>
      </c>
      <c r="E7" s="74">
        <v>67</v>
      </c>
      <c r="F7" s="74">
        <v>130.2</v>
      </c>
      <c r="G7" s="75">
        <v>83.19999999999999</v>
      </c>
      <c r="H7" s="76">
        <f t="shared" si="0"/>
        <v>74.14999999999999</v>
      </c>
      <c r="I7" s="29">
        <v>2</v>
      </c>
      <c r="J7" s="28"/>
    </row>
    <row r="8" spans="1:10" ht="30" customHeight="1">
      <c r="A8" s="55" t="s">
        <v>150</v>
      </c>
      <c r="B8" s="16" t="s">
        <v>151</v>
      </c>
      <c r="C8" s="50" t="s">
        <v>152</v>
      </c>
      <c r="D8" s="74">
        <v>62</v>
      </c>
      <c r="E8" s="74">
        <v>67.5</v>
      </c>
      <c r="F8" s="74">
        <v>129.5</v>
      </c>
      <c r="G8" s="75">
        <v>82.4</v>
      </c>
      <c r="H8" s="76">
        <f t="shared" si="0"/>
        <v>73.575</v>
      </c>
      <c r="I8" s="29">
        <v>1</v>
      </c>
      <c r="J8" s="28"/>
    </row>
    <row r="9" spans="1:10" ht="30" customHeight="1">
      <c r="A9" s="56"/>
      <c r="B9" s="16" t="s">
        <v>153</v>
      </c>
      <c r="C9" s="50" t="s">
        <v>88</v>
      </c>
      <c r="D9" s="74">
        <v>63.6</v>
      </c>
      <c r="E9" s="74">
        <v>62</v>
      </c>
      <c r="F9" s="74">
        <v>125.6</v>
      </c>
      <c r="G9" s="75">
        <v>81.19999999999999</v>
      </c>
      <c r="H9" s="76">
        <f t="shared" si="0"/>
        <v>72</v>
      </c>
      <c r="I9" s="29">
        <v>2</v>
      </c>
      <c r="J9" s="28"/>
    </row>
    <row r="10" spans="1:10" ht="30" customHeight="1">
      <c r="A10" s="58"/>
      <c r="B10" s="23" t="s">
        <v>154</v>
      </c>
      <c r="C10" s="50" t="s">
        <v>25</v>
      </c>
      <c r="D10" s="74">
        <v>63</v>
      </c>
      <c r="E10" s="74">
        <v>60</v>
      </c>
      <c r="F10" s="74">
        <v>123</v>
      </c>
      <c r="G10" s="75">
        <v>75.80000000000001</v>
      </c>
      <c r="H10" s="76">
        <f t="shared" si="0"/>
        <v>68.65</v>
      </c>
      <c r="I10" s="30">
        <v>3</v>
      </c>
      <c r="J10" s="28"/>
    </row>
    <row r="11" spans="1:10" ht="30" customHeight="1">
      <c r="A11" s="55" t="s">
        <v>155</v>
      </c>
      <c r="B11" s="16" t="s">
        <v>156</v>
      </c>
      <c r="C11" s="50" t="s">
        <v>126</v>
      </c>
      <c r="D11" s="74">
        <v>69.8</v>
      </c>
      <c r="E11" s="74">
        <v>61</v>
      </c>
      <c r="F11" s="74">
        <v>130.8</v>
      </c>
      <c r="G11" s="75">
        <v>82.4</v>
      </c>
      <c r="H11" s="76">
        <f t="shared" si="0"/>
        <v>73.9</v>
      </c>
      <c r="I11" s="30">
        <v>1</v>
      </c>
      <c r="J11" s="28"/>
    </row>
    <row r="12" spans="1:10" ht="30" customHeight="1">
      <c r="A12" s="56"/>
      <c r="B12" s="16" t="s">
        <v>157</v>
      </c>
      <c r="C12" s="50" t="s">
        <v>158</v>
      </c>
      <c r="D12" s="74">
        <v>69.6</v>
      </c>
      <c r="E12" s="74">
        <v>58.5</v>
      </c>
      <c r="F12" s="74">
        <v>128.1</v>
      </c>
      <c r="G12" s="75">
        <v>79.19999999999999</v>
      </c>
      <c r="H12" s="76">
        <f t="shared" si="0"/>
        <v>71.625</v>
      </c>
      <c r="I12" s="30">
        <v>3</v>
      </c>
      <c r="J12" s="28"/>
    </row>
    <row r="13" spans="1:10" ht="30" customHeight="1">
      <c r="A13" s="58"/>
      <c r="B13" s="16" t="s">
        <v>159</v>
      </c>
      <c r="C13" s="50" t="s">
        <v>75</v>
      </c>
      <c r="D13" s="74">
        <v>62.4</v>
      </c>
      <c r="E13" s="74">
        <v>65</v>
      </c>
      <c r="F13" s="74">
        <v>127.4</v>
      </c>
      <c r="G13" s="75">
        <v>80.19999999999999</v>
      </c>
      <c r="H13" s="76">
        <f t="shared" si="0"/>
        <v>71.94999999999999</v>
      </c>
      <c r="I13" s="30">
        <v>2</v>
      </c>
      <c r="J13" s="28"/>
    </row>
    <row r="14" spans="1:10" ht="30" customHeight="1">
      <c r="A14" s="55" t="s">
        <v>160</v>
      </c>
      <c r="B14" s="16" t="s">
        <v>161</v>
      </c>
      <c r="C14" s="50" t="s">
        <v>162</v>
      </c>
      <c r="D14" s="74">
        <v>69.4</v>
      </c>
      <c r="E14" s="74">
        <v>56.5</v>
      </c>
      <c r="F14" s="74">
        <v>125.9</v>
      </c>
      <c r="G14" s="75">
        <v>75.2</v>
      </c>
      <c r="H14" s="76">
        <f t="shared" si="0"/>
        <v>69.075</v>
      </c>
      <c r="I14" s="30">
        <v>3</v>
      </c>
      <c r="J14" s="28"/>
    </row>
    <row r="15" spans="1:10" ht="30" customHeight="1">
      <c r="A15" s="56"/>
      <c r="B15" s="16" t="s">
        <v>163</v>
      </c>
      <c r="C15" s="50" t="s">
        <v>162</v>
      </c>
      <c r="D15" s="74">
        <v>60.8</v>
      </c>
      <c r="E15" s="74">
        <v>63</v>
      </c>
      <c r="F15" s="74">
        <v>123.8</v>
      </c>
      <c r="G15" s="75">
        <v>76.4</v>
      </c>
      <c r="H15" s="76">
        <f t="shared" si="0"/>
        <v>69.15</v>
      </c>
      <c r="I15" s="30">
        <v>2</v>
      </c>
      <c r="J15" s="28"/>
    </row>
    <row r="16" spans="1:10" ht="30" customHeight="1">
      <c r="A16" s="58"/>
      <c r="B16" s="16" t="s">
        <v>164</v>
      </c>
      <c r="C16" s="50" t="s">
        <v>162</v>
      </c>
      <c r="D16" s="74">
        <v>60.6</v>
      </c>
      <c r="E16" s="74">
        <v>61</v>
      </c>
      <c r="F16" s="74">
        <v>121.6</v>
      </c>
      <c r="G16" s="75">
        <v>80.8</v>
      </c>
      <c r="H16" s="76">
        <f t="shared" si="0"/>
        <v>70.8</v>
      </c>
      <c r="I16" s="30">
        <v>1</v>
      </c>
      <c r="J16" s="28"/>
    </row>
    <row r="17" spans="1:10" ht="30" customHeight="1">
      <c r="A17" s="55" t="s">
        <v>165</v>
      </c>
      <c r="B17" s="16" t="s">
        <v>166</v>
      </c>
      <c r="C17" s="50" t="s">
        <v>75</v>
      </c>
      <c r="D17" s="74">
        <v>67.8</v>
      </c>
      <c r="E17" s="74">
        <v>59.5</v>
      </c>
      <c r="F17" s="74">
        <v>127.3</v>
      </c>
      <c r="G17" s="75">
        <v>76.00000000000001</v>
      </c>
      <c r="H17" s="76">
        <f t="shared" si="0"/>
        <v>69.825</v>
      </c>
      <c r="I17" s="30">
        <v>2</v>
      </c>
      <c r="J17" s="28"/>
    </row>
    <row r="18" spans="1:10" ht="30" customHeight="1">
      <c r="A18" s="56"/>
      <c r="B18" s="16" t="s">
        <v>167</v>
      </c>
      <c r="C18" s="50" t="s">
        <v>168</v>
      </c>
      <c r="D18" s="74">
        <v>63.4</v>
      </c>
      <c r="E18" s="74">
        <v>63</v>
      </c>
      <c r="F18" s="74">
        <v>126.4</v>
      </c>
      <c r="G18" s="75">
        <v>76.60000000000001</v>
      </c>
      <c r="H18" s="76">
        <f t="shared" si="0"/>
        <v>69.9</v>
      </c>
      <c r="I18" s="30">
        <v>1</v>
      </c>
      <c r="J18" s="28"/>
    </row>
    <row r="19" spans="1:10" ht="30" customHeight="1">
      <c r="A19" s="58"/>
      <c r="B19" s="16" t="s">
        <v>169</v>
      </c>
      <c r="C19" s="50" t="s">
        <v>170</v>
      </c>
      <c r="D19" s="74">
        <v>62</v>
      </c>
      <c r="E19" s="74">
        <v>60.5</v>
      </c>
      <c r="F19" s="74">
        <v>122.5</v>
      </c>
      <c r="G19" s="75">
        <v>77.00000000000001</v>
      </c>
      <c r="H19" s="76">
        <f t="shared" si="0"/>
        <v>69.125</v>
      </c>
      <c r="I19" s="30">
        <v>3</v>
      </c>
      <c r="J19" s="28"/>
    </row>
    <row r="20" spans="1:9" ht="39" customHeight="1">
      <c r="A20" s="24" t="s">
        <v>53</v>
      </c>
      <c r="B20" s="24"/>
      <c r="C20" s="24"/>
      <c r="D20" s="24"/>
      <c r="E20" s="24"/>
      <c r="F20" s="24"/>
      <c r="G20" s="24"/>
      <c r="H20" s="24"/>
      <c r="I20" s="24"/>
    </row>
  </sheetData>
  <sheetProtection password="CCEF" sheet="1" objects="1" selectLockedCells="1" selectUnlockedCells="1"/>
  <mergeCells count="15">
    <mergeCell ref="A1:I1"/>
    <mergeCell ref="A2:I2"/>
    <mergeCell ref="D3:F3"/>
    <mergeCell ref="A20:I20"/>
    <mergeCell ref="A3:A4"/>
    <mergeCell ref="A5:A7"/>
    <mergeCell ref="A8:A10"/>
    <mergeCell ref="A11:A13"/>
    <mergeCell ref="A14:A16"/>
    <mergeCell ref="A17:A19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3">
      <selection activeCell="A24" sqref="A24:IV29"/>
    </sheetView>
  </sheetViews>
  <sheetFormatPr defaultColWidth="8.75390625" defaultRowHeight="14.25"/>
  <cols>
    <col min="1" max="1" width="23.50390625" style="0" customWidth="1"/>
    <col min="2" max="2" width="8.25390625" style="0" customWidth="1"/>
    <col min="3" max="3" width="13.75390625" style="1" customWidth="1"/>
    <col min="4" max="5" width="6.25390625" style="0" customWidth="1"/>
    <col min="6" max="6" width="8.25390625" style="0" customWidth="1"/>
    <col min="7" max="7" width="7.375" style="60" customWidth="1"/>
    <col min="8" max="8" width="7.25390625" style="0" customWidth="1"/>
    <col min="9" max="9" width="5.25390625" style="0" customWidth="1"/>
  </cols>
  <sheetData>
    <row r="1" spans="1:9" ht="30" customHeight="1">
      <c r="A1" s="2" t="s">
        <v>171</v>
      </c>
      <c r="B1" s="2"/>
      <c r="C1" s="2"/>
      <c r="D1" s="2"/>
      <c r="E1" s="2"/>
      <c r="F1" s="2"/>
      <c r="G1" s="61"/>
      <c r="H1" s="2"/>
      <c r="I1" s="2"/>
    </row>
    <row r="2" spans="1:9" ht="33" customHeight="1">
      <c r="A2" s="3" t="s">
        <v>55</v>
      </c>
      <c r="B2" s="3"/>
      <c r="C2" s="4"/>
      <c r="D2" s="3"/>
      <c r="E2" s="3"/>
      <c r="F2" s="3"/>
      <c r="G2" s="62"/>
      <c r="H2" s="3"/>
      <c r="I2" s="3"/>
    </row>
    <row r="3" spans="1:9" ht="28.5" customHeight="1">
      <c r="A3" s="5" t="s">
        <v>56</v>
      </c>
      <c r="B3" s="6" t="s">
        <v>107</v>
      </c>
      <c r="C3" s="7" t="s">
        <v>58</v>
      </c>
      <c r="D3" s="8" t="s">
        <v>59</v>
      </c>
      <c r="E3" s="8"/>
      <c r="F3" s="8"/>
      <c r="G3" s="63" t="s">
        <v>60</v>
      </c>
      <c r="H3" s="5" t="s">
        <v>61</v>
      </c>
      <c r="I3" s="6" t="s">
        <v>62</v>
      </c>
    </row>
    <row r="4" spans="1:9" ht="30" customHeight="1">
      <c r="A4" s="10"/>
      <c r="B4" s="10"/>
      <c r="C4" s="11"/>
      <c r="D4" s="12" t="s">
        <v>63</v>
      </c>
      <c r="E4" s="12" t="s">
        <v>64</v>
      </c>
      <c r="F4" s="13" t="s">
        <v>65</v>
      </c>
      <c r="G4" s="64"/>
      <c r="H4" s="5"/>
      <c r="I4" s="5"/>
    </row>
    <row r="5" spans="1:9" ht="30" customHeight="1">
      <c r="A5" s="65" t="s">
        <v>172</v>
      </c>
      <c r="B5" s="16" t="s">
        <v>173</v>
      </c>
      <c r="C5" s="50" t="s">
        <v>174</v>
      </c>
      <c r="D5" s="18">
        <v>61.2</v>
      </c>
      <c r="E5" s="18">
        <v>67</v>
      </c>
      <c r="F5" s="18">
        <v>128.2</v>
      </c>
      <c r="G5" s="66">
        <v>73</v>
      </c>
      <c r="H5" s="26">
        <f aca="true" t="shared" si="0" ref="H5:H10">F5/4+G5/2</f>
        <v>68.55</v>
      </c>
      <c r="I5" s="27">
        <v>1</v>
      </c>
    </row>
    <row r="6" spans="1:9" ht="30" customHeight="1">
      <c r="A6" s="56"/>
      <c r="B6" s="16" t="s">
        <v>175</v>
      </c>
      <c r="C6" s="50" t="s">
        <v>168</v>
      </c>
      <c r="D6" s="18">
        <v>60.8</v>
      </c>
      <c r="E6" s="18">
        <v>62.5</v>
      </c>
      <c r="F6" s="18">
        <v>123.3</v>
      </c>
      <c r="G6" s="66">
        <v>73.6</v>
      </c>
      <c r="H6" s="26">
        <f t="shared" si="0"/>
        <v>67.625</v>
      </c>
      <c r="I6" s="27">
        <v>3</v>
      </c>
    </row>
    <row r="7" spans="1:9" ht="30" customHeight="1">
      <c r="A7" s="58"/>
      <c r="B7" s="16" t="s">
        <v>176</v>
      </c>
      <c r="C7" s="50" t="s">
        <v>75</v>
      </c>
      <c r="D7" s="18">
        <v>59.4</v>
      </c>
      <c r="E7" s="18">
        <v>60.5</v>
      </c>
      <c r="F7" s="18">
        <v>119.9</v>
      </c>
      <c r="G7" s="67">
        <v>76.8</v>
      </c>
      <c r="H7" s="26">
        <f t="shared" si="0"/>
        <v>68.375</v>
      </c>
      <c r="I7" s="29">
        <v>2</v>
      </c>
    </row>
    <row r="8" spans="1:9" ht="30" customHeight="1">
      <c r="A8" s="65" t="s">
        <v>177</v>
      </c>
      <c r="B8" s="16" t="s">
        <v>178</v>
      </c>
      <c r="C8" s="50" t="s">
        <v>158</v>
      </c>
      <c r="D8" s="18">
        <v>61.8</v>
      </c>
      <c r="E8" s="18">
        <v>70</v>
      </c>
      <c r="F8" s="18">
        <v>131.8</v>
      </c>
      <c r="G8" s="67">
        <v>78.2</v>
      </c>
      <c r="H8" s="26">
        <f t="shared" si="0"/>
        <v>72.05000000000001</v>
      </c>
      <c r="I8" s="29">
        <v>1</v>
      </c>
    </row>
    <row r="9" spans="1:9" ht="30" customHeight="1">
      <c r="A9" s="56"/>
      <c r="B9" s="16" t="s">
        <v>179</v>
      </c>
      <c r="C9" s="50" t="s">
        <v>170</v>
      </c>
      <c r="D9" s="18">
        <v>70</v>
      </c>
      <c r="E9" s="18">
        <v>57.5</v>
      </c>
      <c r="F9" s="18">
        <v>127.5</v>
      </c>
      <c r="G9" s="67">
        <v>77.2</v>
      </c>
      <c r="H9" s="26">
        <f t="shared" si="0"/>
        <v>70.475</v>
      </c>
      <c r="I9" s="29">
        <v>3</v>
      </c>
    </row>
    <row r="10" spans="1:9" ht="30" customHeight="1">
      <c r="A10" s="56"/>
      <c r="B10" s="16" t="s">
        <v>180</v>
      </c>
      <c r="C10" s="50" t="s">
        <v>75</v>
      </c>
      <c r="D10" s="18">
        <v>63.8</v>
      </c>
      <c r="E10" s="18">
        <v>63.5</v>
      </c>
      <c r="F10" s="18">
        <v>127.3</v>
      </c>
      <c r="G10" s="66">
        <v>76</v>
      </c>
      <c r="H10" s="26">
        <f t="shared" si="0"/>
        <v>69.825</v>
      </c>
      <c r="I10" s="27">
        <v>4</v>
      </c>
    </row>
    <row r="11" spans="1:9" ht="30" customHeight="1">
      <c r="A11" s="56"/>
      <c r="B11" s="16" t="s">
        <v>181</v>
      </c>
      <c r="C11" s="50" t="s">
        <v>75</v>
      </c>
      <c r="D11" s="18">
        <v>68.4</v>
      </c>
      <c r="E11" s="18">
        <v>58.5</v>
      </c>
      <c r="F11" s="18">
        <v>126.9</v>
      </c>
      <c r="G11" s="68" t="s">
        <v>182</v>
      </c>
      <c r="H11" s="26">
        <f>F11/4</f>
        <v>31.725</v>
      </c>
      <c r="I11" s="27">
        <v>6</v>
      </c>
    </row>
    <row r="12" spans="1:9" ht="30" customHeight="1">
      <c r="A12" s="56"/>
      <c r="B12" s="16" t="s">
        <v>183</v>
      </c>
      <c r="C12" s="50" t="s">
        <v>168</v>
      </c>
      <c r="D12" s="18">
        <v>62.2</v>
      </c>
      <c r="E12" s="18">
        <v>64.5</v>
      </c>
      <c r="F12" s="18">
        <v>126.7</v>
      </c>
      <c r="G12" s="69">
        <v>79.8</v>
      </c>
      <c r="H12" s="26">
        <f aca="true" t="shared" si="1" ref="H12:H22">F12/4+G12/2</f>
        <v>71.575</v>
      </c>
      <c r="I12" s="30">
        <v>2</v>
      </c>
    </row>
    <row r="13" spans="1:9" ht="33" customHeight="1">
      <c r="A13" s="58"/>
      <c r="B13" s="16" t="s">
        <v>184</v>
      </c>
      <c r="C13" s="50" t="s">
        <v>158</v>
      </c>
      <c r="D13" s="18">
        <v>55.8</v>
      </c>
      <c r="E13" s="18">
        <v>70.5</v>
      </c>
      <c r="F13" s="18">
        <v>126.3</v>
      </c>
      <c r="G13" s="69">
        <v>73.8</v>
      </c>
      <c r="H13" s="26">
        <f t="shared" si="1"/>
        <v>68.475</v>
      </c>
      <c r="I13" s="30">
        <v>5</v>
      </c>
    </row>
    <row r="14" spans="1:9" ht="30" customHeight="1">
      <c r="A14" s="65" t="s">
        <v>185</v>
      </c>
      <c r="B14" s="16" t="s">
        <v>186</v>
      </c>
      <c r="C14" s="50" t="s">
        <v>158</v>
      </c>
      <c r="D14" s="18">
        <v>71.8</v>
      </c>
      <c r="E14" s="18">
        <v>66</v>
      </c>
      <c r="F14" s="18">
        <v>137.8</v>
      </c>
      <c r="G14" s="69">
        <v>76</v>
      </c>
      <c r="H14" s="26">
        <f t="shared" si="1"/>
        <v>72.45</v>
      </c>
      <c r="I14" s="30">
        <v>2</v>
      </c>
    </row>
    <row r="15" spans="1:9" ht="30" customHeight="1">
      <c r="A15" s="56"/>
      <c r="B15" s="16" t="s">
        <v>187</v>
      </c>
      <c r="C15" s="50" t="s">
        <v>168</v>
      </c>
      <c r="D15" s="18">
        <v>65.8</v>
      </c>
      <c r="E15" s="18">
        <v>69</v>
      </c>
      <c r="F15" s="18">
        <v>134.8</v>
      </c>
      <c r="G15" s="69">
        <v>81.4</v>
      </c>
      <c r="H15" s="26">
        <f t="shared" si="1"/>
        <v>74.4</v>
      </c>
      <c r="I15" s="30">
        <v>1</v>
      </c>
    </row>
    <row r="16" spans="1:9" ht="30" customHeight="1">
      <c r="A16" s="56"/>
      <c r="B16" s="16" t="s">
        <v>188</v>
      </c>
      <c r="C16" s="50" t="s">
        <v>168</v>
      </c>
      <c r="D16" s="18">
        <v>60.8</v>
      </c>
      <c r="E16" s="18">
        <v>68</v>
      </c>
      <c r="F16" s="18">
        <v>128.8</v>
      </c>
      <c r="G16" s="69">
        <v>78.8</v>
      </c>
      <c r="H16" s="26">
        <f t="shared" si="1"/>
        <v>71.6</v>
      </c>
      <c r="I16" s="30">
        <v>4</v>
      </c>
    </row>
    <row r="17" spans="1:9" ht="30" customHeight="1">
      <c r="A17" s="56"/>
      <c r="B17" s="16" t="s">
        <v>189</v>
      </c>
      <c r="C17" s="50" t="s">
        <v>190</v>
      </c>
      <c r="D17" s="18">
        <v>65.6</v>
      </c>
      <c r="E17" s="18">
        <v>62.5</v>
      </c>
      <c r="F17" s="18">
        <v>128.1</v>
      </c>
      <c r="G17" s="69">
        <v>80</v>
      </c>
      <c r="H17" s="26">
        <f t="shared" si="1"/>
        <v>72.025</v>
      </c>
      <c r="I17" s="30">
        <v>3</v>
      </c>
    </row>
    <row r="18" spans="1:9" ht="30" customHeight="1">
      <c r="A18" s="56"/>
      <c r="B18" s="16" t="s">
        <v>191</v>
      </c>
      <c r="C18" s="50" t="s">
        <v>148</v>
      </c>
      <c r="D18" s="18">
        <v>64.4</v>
      </c>
      <c r="E18" s="18">
        <v>62.5</v>
      </c>
      <c r="F18" s="18">
        <v>126.9</v>
      </c>
      <c r="G18" s="69">
        <v>75.2</v>
      </c>
      <c r="H18" s="26">
        <f t="shared" si="1"/>
        <v>69.325</v>
      </c>
      <c r="I18" s="30">
        <v>6</v>
      </c>
    </row>
    <row r="19" spans="1:9" ht="30" customHeight="1">
      <c r="A19" s="58"/>
      <c r="B19" s="16" t="s">
        <v>192</v>
      </c>
      <c r="C19" s="50" t="s">
        <v>193</v>
      </c>
      <c r="D19" s="18">
        <v>62.4</v>
      </c>
      <c r="E19" s="18">
        <v>64.5</v>
      </c>
      <c r="F19" s="18">
        <v>126.9</v>
      </c>
      <c r="G19" s="69">
        <v>79</v>
      </c>
      <c r="H19" s="26">
        <f t="shared" si="1"/>
        <v>71.225</v>
      </c>
      <c r="I19" s="30">
        <v>5</v>
      </c>
    </row>
    <row r="20" spans="1:9" ht="30" customHeight="1">
      <c r="A20" s="65" t="s">
        <v>194</v>
      </c>
      <c r="B20" s="16" t="s">
        <v>195</v>
      </c>
      <c r="C20" s="50" t="s">
        <v>148</v>
      </c>
      <c r="D20" s="18">
        <v>66.8</v>
      </c>
      <c r="E20" s="18">
        <v>65</v>
      </c>
      <c r="F20" s="18">
        <v>131.8</v>
      </c>
      <c r="G20" s="69">
        <v>81</v>
      </c>
      <c r="H20" s="26">
        <f t="shared" si="1"/>
        <v>73.45</v>
      </c>
      <c r="I20" s="30">
        <v>1</v>
      </c>
    </row>
    <row r="21" spans="1:9" ht="30" customHeight="1">
      <c r="A21" s="56"/>
      <c r="B21" s="16" t="s">
        <v>196</v>
      </c>
      <c r="C21" s="50" t="s">
        <v>126</v>
      </c>
      <c r="D21" s="18">
        <v>63.6</v>
      </c>
      <c r="E21" s="18">
        <v>67.5</v>
      </c>
      <c r="F21" s="18">
        <v>131.1</v>
      </c>
      <c r="G21" s="69">
        <v>76</v>
      </c>
      <c r="H21" s="26">
        <f t="shared" si="1"/>
        <v>70.775</v>
      </c>
      <c r="I21" s="30">
        <v>3</v>
      </c>
    </row>
    <row r="22" spans="1:9" ht="30" customHeight="1">
      <c r="A22" s="58"/>
      <c r="B22" s="16" t="s">
        <v>197</v>
      </c>
      <c r="C22" s="50" t="s">
        <v>198</v>
      </c>
      <c r="D22" s="18">
        <v>61</v>
      </c>
      <c r="E22" s="18">
        <v>67</v>
      </c>
      <c r="F22" s="18">
        <v>128</v>
      </c>
      <c r="G22" s="69">
        <v>77.6</v>
      </c>
      <c r="H22" s="26">
        <f t="shared" si="1"/>
        <v>70.8</v>
      </c>
      <c r="I22" s="30">
        <v>2</v>
      </c>
    </row>
    <row r="23" spans="1:9" ht="39" customHeight="1">
      <c r="A23" s="24" t="s">
        <v>199</v>
      </c>
      <c r="B23" s="24"/>
      <c r="C23" s="25"/>
      <c r="D23" s="24"/>
      <c r="E23" s="24"/>
      <c r="F23" s="24"/>
      <c r="G23" s="70"/>
      <c r="H23" s="24"/>
      <c r="I23" s="24"/>
    </row>
  </sheetData>
  <sheetProtection password="CCEF" sheet="1" objects="1" selectLockedCells="1" selectUnlockedCells="1"/>
  <mergeCells count="14">
    <mergeCell ref="A1:I1"/>
    <mergeCell ref="A2:I2"/>
    <mergeCell ref="D3:F3"/>
    <mergeCell ref="A23:I23"/>
    <mergeCell ref="A3:A4"/>
    <mergeCell ref="A5:A7"/>
    <mergeCell ref="A8:A13"/>
    <mergeCell ref="A14:A19"/>
    <mergeCell ref="A20:A22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3">
      <selection activeCell="A21" sqref="A21:IV26"/>
    </sheetView>
  </sheetViews>
  <sheetFormatPr defaultColWidth="8.75390625" defaultRowHeight="14.25"/>
  <cols>
    <col min="1" max="1" width="17.25390625" style="0" customWidth="1"/>
    <col min="2" max="2" width="8.25390625" style="0" customWidth="1"/>
    <col min="3" max="3" width="14.875" style="1" customWidth="1"/>
    <col min="4" max="5" width="6.25390625" style="0" customWidth="1"/>
    <col min="6" max="6" width="8.25390625" style="0" customWidth="1"/>
    <col min="7" max="7" width="7.375" style="0" customWidth="1"/>
    <col min="8" max="9" width="7.25390625" style="0" customWidth="1"/>
  </cols>
  <sheetData>
    <row r="1" spans="1:9" ht="30" customHeight="1">
      <c r="A1" s="2" t="s">
        <v>200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55</v>
      </c>
      <c r="B2" s="3"/>
      <c r="C2" s="4"/>
      <c r="D2" s="3"/>
      <c r="E2" s="3"/>
      <c r="F2" s="3"/>
      <c r="G2" s="3"/>
      <c r="H2" s="3"/>
      <c r="I2" s="3"/>
    </row>
    <row r="3" spans="1:9" ht="28.5" customHeight="1">
      <c r="A3" s="5" t="s">
        <v>56</v>
      </c>
      <c r="B3" s="6" t="s">
        <v>57</v>
      </c>
      <c r="C3" s="7" t="s">
        <v>58</v>
      </c>
      <c r="D3" s="8" t="s">
        <v>59</v>
      </c>
      <c r="E3" s="8"/>
      <c r="F3" s="8"/>
      <c r="G3" s="9" t="s">
        <v>60</v>
      </c>
      <c r="H3" s="5" t="s">
        <v>61</v>
      </c>
      <c r="I3" s="6" t="s">
        <v>62</v>
      </c>
    </row>
    <row r="4" spans="1:9" ht="30" customHeight="1">
      <c r="A4" s="10"/>
      <c r="B4" s="10"/>
      <c r="C4" s="11"/>
      <c r="D4" s="12" t="s">
        <v>63</v>
      </c>
      <c r="E4" s="12" t="s">
        <v>64</v>
      </c>
      <c r="F4" s="13" t="s">
        <v>65</v>
      </c>
      <c r="G4" s="14"/>
      <c r="H4" s="5"/>
      <c r="I4" s="5"/>
    </row>
    <row r="5" spans="1:9" ht="30" customHeight="1">
      <c r="A5" s="55" t="s">
        <v>201</v>
      </c>
      <c r="B5" s="16" t="s">
        <v>202</v>
      </c>
      <c r="C5" s="50" t="s">
        <v>203</v>
      </c>
      <c r="D5" s="18">
        <v>65</v>
      </c>
      <c r="E5" s="18">
        <v>64</v>
      </c>
      <c r="F5" s="18">
        <v>129</v>
      </c>
      <c r="G5" s="19">
        <v>76</v>
      </c>
      <c r="H5" s="26">
        <f aca="true" t="shared" si="0" ref="H5:H19">F5/2*0.5+G5*0.5</f>
        <v>70.25</v>
      </c>
      <c r="I5" s="27">
        <v>1</v>
      </c>
    </row>
    <row r="6" spans="1:9" ht="30" customHeight="1">
      <c r="A6" s="56"/>
      <c r="B6" s="23" t="s">
        <v>204</v>
      </c>
      <c r="C6" s="50" t="s">
        <v>205</v>
      </c>
      <c r="D6" s="57">
        <v>56.8</v>
      </c>
      <c r="E6" s="18">
        <v>61</v>
      </c>
      <c r="F6" s="18">
        <v>117.8</v>
      </c>
      <c r="G6" s="19">
        <v>76.6</v>
      </c>
      <c r="H6" s="26">
        <f t="shared" si="0"/>
        <v>67.75</v>
      </c>
      <c r="I6" s="27">
        <v>2</v>
      </c>
    </row>
    <row r="7" spans="1:9" ht="30" customHeight="1">
      <c r="A7" s="56"/>
      <c r="B7" s="23" t="s">
        <v>206</v>
      </c>
      <c r="C7" s="50" t="s">
        <v>205</v>
      </c>
      <c r="D7" s="18">
        <v>61.6</v>
      </c>
      <c r="E7" s="18">
        <v>55.5</v>
      </c>
      <c r="F7" s="18">
        <v>117.1</v>
      </c>
      <c r="G7" s="21">
        <v>75.2</v>
      </c>
      <c r="H7" s="26">
        <f t="shared" si="0"/>
        <v>66.875</v>
      </c>
      <c r="I7" s="29">
        <v>3</v>
      </c>
    </row>
    <row r="8" spans="1:9" ht="30" customHeight="1">
      <c r="A8" s="55" t="s">
        <v>207</v>
      </c>
      <c r="B8" s="16" t="s">
        <v>208</v>
      </c>
      <c r="C8" s="50" t="s">
        <v>168</v>
      </c>
      <c r="D8" s="18">
        <v>62.2</v>
      </c>
      <c r="E8" s="18">
        <v>60.5</v>
      </c>
      <c r="F8" s="18">
        <v>122.7</v>
      </c>
      <c r="G8" s="21">
        <v>79.2</v>
      </c>
      <c r="H8" s="26">
        <f t="shared" si="0"/>
        <v>70.275</v>
      </c>
      <c r="I8" s="29">
        <v>2</v>
      </c>
    </row>
    <row r="9" spans="1:9" ht="30" customHeight="1">
      <c r="A9" s="56"/>
      <c r="B9" s="16" t="s">
        <v>209</v>
      </c>
      <c r="C9" s="50" t="s">
        <v>148</v>
      </c>
      <c r="D9" s="18">
        <v>55.6</v>
      </c>
      <c r="E9" s="18">
        <v>65</v>
      </c>
      <c r="F9" s="18">
        <v>120.6</v>
      </c>
      <c r="G9" s="22">
        <v>82.6</v>
      </c>
      <c r="H9" s="26">
        <f t="shared" si="0"/>
        <v>71.44999999999999</v>
      </c>
      <c r="I9" s="30">
        <v>1</v>
      </c>
    </row>
    <row r="10" spans="1:9" ht="30" customHeight="1">
      <c r="A10" s="58"/>
      <c r="B10" s="23" t="s">
        <v>210</v>
      </c>
      <c r="C10" s="50" t="s">
        <v>148</v>
      </c>
      <c r="D10" s="18">
        <v>58.2</v>
      </c>
      <c r="E10" s="18">
        <v>58.5</v>
      </c>
      <c r="F10" s="18">
        <v>116.7</v>
      </c>
      <c r="G10" s="22">
        <v>79.4</v>
      </c>
      <c r="H10" s="26">
        <f t="shared" si="0"/>
        <v>68.875</v>
      </c>
      <c r="I10" s="30">
        <v>3</v>
      </c>
    </row>
    <row r="11" spans="1:9" ht="30" customHeight="1">
      <c r="A11" s="55" t="s">
        <v>211</v>
      </c>
      <c r="B11" s="16" t="s">
        <v>212</v>
      </c>
      <c r="C11" s="50" t="s">
        <v>213</v>
      </c>
      <c r="D11" s="18">
        <v>64.8</v>
      </c>
      <c r="E11" s="18">
        <v>67.5</v>
      </c>
      <c r="F11" s="18">
        <v>132.3</v>
      </c>
      <c r="G11" s="22">
        <v>77</v>
      </c>
      <c r="H11" s="26">
        <f t="shared" si="0"/>
        <v>71.575</v>
      </c>
      <c r="I11" s="30">
        <v>3</v>
      </c>
    </row>
    <row r="12" spans="1:9" ht="30" customHeight="1">
      <c r="A12" s="56"/>
      <c r="B12" s="16" t="s">
        <v>214</v>
      </c>
      <c r="C12" s="50" t="s">
        <v>215</v>
      </c>
      <c r="D12" s="18">
        <v>62.6</v>
      </c>
      <c r="E12" s="18">
        <v>69.5</v>
      </c>
      <c r="F12" s="18">
        <v>132.1</v>
      </c>
      <c r="G12" s="22">
        <v>83.4</v>
      </c>
      <c r="H12" s="26">
        <f t="shared" si="0"/>
        <v>74.725</v>
      </c>
      <c r="I12" s="30">
        <v>1</v>
      </c>
    </row>
    <row r="13" spans="1:9" ht="30" customHeight="1">
      <c r="A13" s="58"/>
      <c r="B13" s="16" t="s">
        <v>216</v>
      </c>
      <c r="C13" s="50" t="s">
        <v>35</v>
      </c>
      <c r="D13" s="18">
        <v>66.8</v>
      </c>
      <c r="E13" s="18">
        <v>60.5</v>
      </c>
      <c r="F13" s="18">
        <v>127.3</v>
      </c>
      <c r="G13" s="22">
        <v>79.6</v>
      </c>
      <c r="H13" s="26">
        <f t="shared" si="0"/>
        <v>71.625</v>
      </c>
      <c r="I13" s="30">
        <v>2</v>
      </c>
    </row>
    <row r="14" spans="1:9" ht="30" customHeight="1">
      <c r="A14" s="49" t="s">
        <v>217</v>
      </c>
      <c r="B14" s="16" t="s">
        <v>218</v>
      </c>
      <c r="C14" s="50" t="s">
        <v>219</v>
      </c>
      <c r="D14" s="18">
        <v>69.6</v>
      </c>
      <c r="E14" s="18">
        <v>60.5</v>
      </c>
      <c r="F14" s="18">
        <v>130.1</v>
      </c>
      <c r="G14" s="22">
        <v>77.6</v>
      </c>
      <c r="H14" s="26">
        <f t="shared" si="0"/>
        <v>71.32499999999999</v>
      </c>
      <c r="I14" s="30">
        <v>2</v>
      </c>
    </row>
    <row r="15" spans="1:9" ht="30" customHeight="1">
      <c r="A15" s="20"/>
      <c r="B15" s="16" t="s">
        <v>220</v>
      </c>
      <c r="C15" s="50" t="s">
        <v>102</v>
      </c>
      <c r="D15" s="18">
        <v>65.2</v>
      </c>
      <c r="E15" s="18">
        <v>64</v>
      </c>
      <c r="F15" s="18">
        <v>129.2</v>
      </c>
      <c r="G15" s="22">
        <v>78.2</v>
      </c>
      <c r="H15" s="26">
        <f t="shared" si="0"/>
        <v>71.4</v>
      </c>
      <c r="I15" s="30">
        <v>1</v>
      </c>
    </row>
    <row r="16" spans="1:9" ht="30" customHeight="1">
      <c r="A16" s="20"/>
      <c r="B16" s="16" t="s">
        <v>221</v>
      </c>
      <c r="C16" s="50" t="s">
        <v>102</v>
      </c>
      <c r="D16" s="18">
        <v>64.6</v>
      </c>
      <c r="E16" s="18">
        <v>64.5</v>
      </c>
      <c r="F16" s="18">
        <v>129.1</v>
      </c>
      <c r="G16" s="22">
        <v>73.4</v>
      </c>
      <c r="H16" s="26">
        <f t="shared" si="0"/>
        <v>68.975</v>
      </c>
      <c r="I16" s="30">
        <v>3</v>
      </c>
    </row>
    <row r="17" spans="1:9" ht="30" customHeight="1">
      <c r="A17" s="49" t="s">
        <v>222</v>
      </c>
      <c r="B17" s="16" t="s">
        <v>223</v>
      </c>
      <c r="C17" s="50" t="s">
        <v>224</v>
      </c>
      <c r="D17" s="18">
        <v>69.8</v>
      </c>
      <c r="E17" s="18">
        <v>66</v>
      </c>
      <c r="F17" s="18">
        <v>135.8</v>
      </c>
      <c r="G17" s="22">
        <v>81.8</v>
      </c>
      <c r="H17" s="26">
        <f t="shared" si="0"/>
        <v>74.85</v>
      </c>
      <c r="I17" s="30">
        <v>1</v>
      </c>
    </row>
    <row r="18" spans="1:9" ht="30" customHeight="1">
      <c r="A18" s="20"/>
      <c r="B18" s="16" t="s">
        <v>225</v>
      </c>
      <c r="C18" s="50" t="s">
        <v>219</v>
      </c>
      <c r="D18" s="18">
        <v>69.6</v>
      </c>
      <c r="E18" s="18">
        <v>59.5</v>
      </c>
      <c r="F18" s="18">
        <v>129.1</v>
      </c>
      <c r="G18" s="22">
        <v>79</v>
      </c>
      <c r="H18" s="26">
        <f t="shared" si="0"/>
        <v>71.775</v>
      </c>
      <c r="I18" s="30">
        <v>2</v>
      </c>
    </row>
    <row r="19" spans="1:9" ht="30" customHeight="1">
      <c r="A19" s="20"/>
      <c r="B19" s="59" t="s">
        <v>226</v>
      </c>
      <c r="C19" s="50" t="s">
        <v>227</v>
      </c>
      <c r="D19" s="18">
        <v>60.8</v>
      </c>
      <c r="E19" s="18">
        <v>65.5</v>
      </c>
      <c r="F19" s="18">
        <v>126.3</v>
      </c>
      <c r="G19" s="22">
        <v>78.4</v>
      </c>
      <c r="H19" s="26">
        <f t="shared" si="0"/>
        <v>70.775</v>
      </c>
      <c r="I19" s="30">
        <v>3</v>
      </c>
    </row>
    <row r="20" spans="1:9" ht="39" customHeight="1">
      <c r="A20" s="24" t="s">
        <v>228</v>
      </c>
      <c r="B20" s="24"/>
      <c r="C20" s="25"/>
      <c r="D20" s="24"/>
      <c r="E20" s="24"/>
      <c r="F20" s="24"/>
      <c r="G20" s="24"/>
      <c r="H20" s="24"/>
      <c r="I20" s="24"/>
    </row>
  </sheetData>
  <sheetProtection password="CCEF" sheet="1" objects="1" selectLockedCells="1" selectUnlockedCells="1"/>
  <mergeCells count="15">
    <mergeCell ref="A1:I1"/>
    <mergeCell ref="A2:I2"/>
    <mergeCell ref="D3:F3"/>
    <mergeCell ref="A20:I20"/>
    <mergeCell ref="A3:A4"/>
    <mergeCell ref="A5:A7"/>
    <mergeCell ref="A8:A10"/>
    <mergeCell ref="A11:A13"/>
    <mergeCell ref="A14:A16"/>
    <mergeCell ref="A17:A19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3">
      <selection activeCell="A19" sqref="A19:IV26"/>
    </sheetView>
  </sheetViews>
  <sheetFormatPr defaultColWidth="8.75390625" defaultRowHeight="14.25"/>
  <cols>
    <col min="1" max="1" width="16.75390625" style="0" customWidth="1"/>
    <col min="2" max="2" width="8.25390625" style="0" customWidth="1"/>
    <col min="3" max="3" width="15.25390625" style="1" customWidth="1"/>
    <col min="4" max="5" width="6.25390625" style="0" customWidth="1"/>
    <col min="6" max="6" width="6.75390625" style="0" customWidth="1"/>
    <col min="7" max="7" width="8.25390625" style="0" customWidth="1"/>
    <col min="8" max="8" width="7.375" style="0" customWidth="1"/>
    <col min="9" max="9" width="7.25390625" style="0" customWidth="1"/>
    <col min="10" max="10" width="6.75390625" style="0" customWidth="1"/>
  </cols>
  <sheetData>
    <row r="1" spans="1:10" ht="30" customHeight="1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55</v>
      </c>
      <c r="B2" s="3"/>
      <c r="C2" s="4"/>
      <c r="D2" s="3"/>
      <c r="E2" s="3"/>
      <c r="F2" s="3"/>
      <c r="G2" s="3"/>
      <c r="H2" s="3"/>
      <c r="I2" s="3"/>
      <c r="J2" s="3"/>
    </row>
    <row r="3" spans="1:10" ht="28.5" customHeight="1">
      <c r="A3" s="5" t="s">
        <v>56</v>
      </c>
      <c r="B3" s="6" t="s">
        <v>107</v>
      </c>
      <c r="C3" s="7" t="s">
        <v>58</v>
      </c>
      <c r="D3" s="8" t="s">
        <v>59</v>
      </c>
      <c r="E3" s="8"/>
      <c r="F3" s="8"/>
      <c r="G3" s="8"/>
      <c r="H3" s="9" t="s">
        <v>60</v>
      </c>
      <c r="I3" s="5" t="s">
        <v>61</v>
      </c>
      <c r="J3" s="6" t="s">
        <v>62</v>
      </c>
    </row>
    <row r="4" spans="1:10" ht="30" customHeight="1">
      <c r="A4" s="10"/>
      <c r="B4" s="10"/>
      <c r="C4" s="11"/>
      <c r="D4" s="12" t="s">
        <v>63</v>
      </c>
      <c r="E4" s="12" t="s">
        <v>64</v>
      </c>
      <c r="F4" s="12" t="s">
        <v>230</v>
      </c>
      <c r="G4" s="13" t="s">
        <v>65</v>
      </c>
      <c r="H4" s="14"/>
      <c r="I4" s="5"/>
      <c r="J4" s="5"/>
    </row>
    <row r="5" spans="1:11" ht="30" customHeight="1">
      <c r="A5" s="49" t="s">
        <v>231</v>
      </c>
      <c r="B5" s="16" t="s">
        <v>232</v>
      </c>
      <c r="C5" s="50" t="s">
        <v>233</v>
      </c>
      <c r="D5" s="18">
        <v>69.8</v>
      </c>
      <c r="E5" s="18">
        <v>64.5</v>
      </c>
      <c r="F5" s="51"/>
      <c r="G5" s="18">
        <v>134.3</v>
      </c>
      <c r="H5" s="19">
        <v>76.6</v>
      </c>
      <c r="I5" s="19">
        <f aca="true" t="shared" si="0" ref="I5:I13">G5/2*50%+H5*50%</f>
        <v>71.875</v>
      </c>
      <c r="J5" s="27">
        <v>3</v>
      </c>
      <c r="K5" s="28"/>
    </row>
    <row r="6" spans="1:11" ht="30" customHeight="1">
      <c r="A6" s="20"/>
      <c r="B6" s="16" t="s">
        <v>234</v>
      </c>
      <c r="C6" s="50" t="s">
        <v>235</v>
      </c>
      <c r="D6" s="18">
        <v>67.4</v>
      </c>
      <c r="E6" s="18">
        <v>59</v>
      </c>
      <c r="F6" s="51"/>
      <c r="G6" s="18">
        <v>126.4</v>
      </c>
      <c r="H6" s="19">
        <v>80.8</v>
      </c>
      <c r="I6" s="19">
        <f t="shared" si="0"/>
        <v>72</v>
      </c>
      <c r="J6" s="27">
        <v>1</v>
      </c>
      <c r="K6" s="28"/>
    </row>
    <row r="7" spans="1:11" ht="30" customHeight="1">
      <c r="A7" s="20"/>
      <c r="B7" s="23" t="s">
        <v>236</v>
      </c>
      <c r="C7" s="50" t="s">
        <v>237</v>
      </c>
      <c r="D7" s="18">
        <v>63.2</v>
      </c>
      <c r="E7" s="18">
        <v>59.5</v>
      </c>
      <c r="F7" s="51"/>
      <c r="G7" s="18">
        <v>122.7</v>
      </c>
      <c r="H7" s="21">
        <v>82.6</v>
      </c>
      <c r="I7" s="19">
        <f t="shared" si="0"/>
        <v>71.975</v>
      </c>
      <c r="J7" s="29">
        <v>2</v>
      </c>
      <c r="K7" s="28"/>
    </row>
    <row r="8" spans="1:11" ht="30" customHeight="1">
      <c r="A8" s="49" t="s">
        <v>238</v>
      </c>
      <c r="B8" s="16" t="s">
        <v>239</v>
      </c>
      <c r="C8" s="50" t="s">
        <v>148</v>
      </c>
      <c r="D8" s="18">
        <v>60.4</v>
      </c>
      <c r="E8" s="18">
        <v>68</v>
      </c>
      <c r="F8" s="51"/>
      <c r="G8" s="18">
        <v>128.4</v>
      </c>
      <c r="H8" s="22">
        <v>76.4</v>
      </c>
      <c r="I8" s="19">
        <f t="shared" si="0"/>
        <v>70.30000000000001</v>
      </c>
      <c r="J8" s="30">
        <v>2</v>
      </c>
      <c r="K8" s="28"/>
    </row>
    <row r="9" spans="1:11" ht="30" customHeight="1">
      <c r="A9" s="20"/>
      <c r="B9" s="16" t="s">
        <v>240</v>
      </c>
      <c r="C9" s="50" t="s">
        <v>241</v>
      </c>
      <c r="D9" s="18">
        <v>63.8</v>
      </c>
      <c r="E9" s="18">
        <v>60.5</v>
      </c>
      <c r="F9" s="51"/>
      <c r="G9" s="18">
        <v>124.3</v>
      </c>
      <c r="H9" s="22">
        <v>78.8</v>
      </c>
      <c r="I9" s="19">
        <f t="shared" si="0"/>
        <v>70.475</v>
      </c>
      <c r="J9" s="30">
        <v>1</v>
      </c>
      <c r="K9" s="28"/>
    </row>
    <row r="10" spans="1:11" ht="30" customHeight="1">
      <c r="A10" s="20"/>
      <c r="B10" s="16" t="s">
        <v>242</v>
      </c>
      <c r="C10" s="50" t="s">
        <v>148</v>
      </c>
      <c r="D10" s="18">
        <v>62.6</v>
      </c>
      <c r="E10" s="18">
        <v>58</v>
      </c>
      <c r="F10" s="51"/>
      <c r="G10" s="18">
        <v>120.6</v>
      </c>
      <c r="H10" s="22">
        <v>76.4</v>
      </c>
      <c r="I10" s="19">
        <f t="shared" si="0"/>
        <v>68.35</v>
      </c>
      <c r="J10" s="30">
        <v>3</v>
      </c>
      <c r="K10" s="28"/>
    </row>
    <row r="11" spans="1:11" ht="30" customHeight="1">
      <c r="A11" s="49" t="s">
        <v>243</v>
      </c>
      <c r="B11" s="16" t="s">
        <v>244</v>
      </c>
      <c r="C11" s="50" t="s">
        <v>245</v>
      </c>
      <c r="D11" s="18">
        <v>74.4</v>
      </c>
      <c r="E11" s="18">
        <v>62.5</v>
      </c>
      <c r="F11" s="51"/>
      <c r="G11" s="18">
        <v>136.9</v>
      </c>
      <c r="H11" s="22">
        <v>74</v>
      </c>
      <c r="I11" s="19">
        <f t="shared" si="0"/>
        <v>71.225</v>
      </c>
      <c r="J11" s="30">
        <v>2</v>
      </c>
      <c r="K11" s="28"/>
    </row>
    <row r="12" spans="1:11" ht="30" customHeight="1">
      <c r="A12" s="20"/>
      <c r="B12" s="16" t="s">
        <v>246</v>
      </c>
      <c r="C12" s="50" t="s">
        <v>245</v>
      </c>
      <c r="D12" s="18">
        <v>69.2</v>
      </c>
      <c r="E12" s="18">
        <v>61.5</v>
      </c>
      <c r="F12" s="51"/>
      <c r="G12" s="18">
        <v>130.7</v>
      </c>
      <c r="H12" s="22">
        <v>77.4</v>
      </c>
      <c r="I12" s="19">
        <f t="shared" si="0"/>
        <v>71.375</v>
      </c>
      <c r="J12" s="30">
        <v>1</v>
      </c>
      <c r="K12" s="28"/>
    </row>
    <row r="13" spans="1:11" ht="30" customHeight="1">
      <c r="A13" s="20"/>
      <c r="B13" s="16" t="s">
        <v>247</v>
      </c>
      <c r="C13" s="50" t="s">
        <v>245</v>
      </c>
      <c r="D13" s="18">
        <v>67.4</v>
      </c>
      <c r="E13" s="18">
        <v>58.5</v>
      </c>
      <c r="F13" s="51"/>
      <c r="G13" s="18">
        <v>125.9</v>
      </c>
      <c r="H13" s="22">
        <v>76.4</v>
      </c>
      <c r="I13" s="19">
        <f t="shared" si="0"/>
        <v>69.67500000000001</v>
      </c>
      <c r="J13" s="30">
        <v>3</v>
      </c>
      <c r="K13" s="28"/>
    </row>
    <row r="14" spans="1:11" ht="30" customHeight="1">
      <c r="A14" s="49" t="s">
        <v>248</v>
      </c>
      <c r="B14" s="16" t="s">
        <v>249</v>
      </c>
      <c r="C14" s="50" t="s">
        <v>70</v>
      </c>
      <c r="D14" s="52">
        <v>20.8</v>
      </c>
      <c r="E14" s="52">
        <v>15.15</v>
      </c>
      <c r="F14" s="52">
        <v>17.4</v>
      </c>
      <c r="G14" s="52">
        <v>53.35</v>
      </c>
      <c r="H14" s="53">
        <v>78.2</v>
      </c>
      <c r="I14" s="54">
        <f aca="true" t="shared" si="1" ref="I14:I17">G14*50%+H14*50%</f>
        <v>65.775</v>
      </c>
      <c r="J14" s="30">
        <v>1</v>
      </c>
      <c r="K14" s="28"/>
    </row>
    <row r="15" spans="1:11" ht="30" customHeight="1">
      <c r="A15" s="20"/>
      <c r="B15" s="16" t="s">
        <v>250</v>
      </c>
      <c r="C15" s="50" t="s">
        <v>70</v>
      </c>
      <c r="D15" s="52">
        <v>17.92</v>
      </c>
      <c r="E15" s="52">
        <v>18.9</v>
      </c>
      <c r="F15" s="52">
        <v>15.3</v>
      </c>
      <c r="G15" s="52">
        <v>52.12</v>
      </c>
      <c r="H15" s="53">
        <v>72.6</v>
      </c>
      <c r="I15" s="54">
        <f t="shared" si="1"/>
        <v>62.36</v>
      </c>
      <c r="J15" s="30">
        <v>3</v>
      </c>
      <c r="K15" s="28"/>
    </row>
    <row r="16" spans="1:11" ht="30" customHeight="1">
      <c r="A16" s="20"/>
      <c r="B16" s="16" t="s">
        <v>251</v>
      </c>
      <c r="C16" s="50" t="s">
        <v>70</v>
      </c>
      <c r="D16" s="52">
        <v>18.08</v>
      </c>
      <c r="E16" s="52">
        <v>14.55</v>
      </c>
      <c r="F16" s="52">
        <v>16.2</v>
      </c>
      <c r="G16" s="52">
        <v>48.83</v>
      </c>
      <c r="H16" s="53">
        <v>76.4</v>
      </c>
      <c r="I16" s="54">
        <f t="shared" si="1"/>
        <v>62.615</v>
      </c>
      <c r="J16" s="30">
        <v>2</v>
      </c>
      <c r="K16" s="28"/>
    </row>
    <row r="17" spans="1:11" ht="30" customHeight="1">
      <c r="A17" s="20"/>
      <c r="B17" s="16" t="s">
        <v>252</v>
      </c>
      <c r="C17" s="50" t="s">
        <v>70</v>
      </c>
      <c r="D17" s="52">
        <v>18</v>
      </c>
      <c r="E17" s="52">
        <v>15.9</v>
      </c>
      <c r="F17" s="52">
        <v>14.7</v>
      </c>
      <c r="G17" s="52">
        <v>48.6</v>
      </c>
      <c r="H17" s="53">
        <v>70.4</v>
      </c>
      <c r="I17" s="54">
        <f t="shared" si="1"/>
        <v>59.5</v>
      </c>
      <c r="J17" s="30">
        <v>4</v>
      </c>
      <c r="K17" s="28"/>
    </row>
    <row r="18" spans="1:10" ht="60.75" customHeight="1">
      <c r="A18" s="24" t="s">
        <v>253</v>
      </c>
      <c r="B18" s="24"/>
      <c r="C18" s="25"/>
      <c r="D18" s="24"/>
      <c r="E18" s="24"/>
      <c r="F18" s="24"/>
      <c r="G18" s="24"/>
      <c r="H18" s="24"/>
      <c r="I18" s="24"/>
      <c r="J18" s="24"/>
    </row>
  </sheetData>
  <sheetProtection password="CCEF" sheet="1" objects="1" selectLockedCells="1" selectUnlockedCells="1"/>
  <mergeCells count="14">
    <mergeCell ref="A1:J1"/>
    <mergeCell ref="A2:J2"/>
    <mergeCell ref="D3:G3"/>
    <mergeCell ref="A18:J18"/>
    <mergeCell ref="A3:A4"/>
    <mergeCell ref="A5:A7"/>
    <mergeCell ref="A8:A10"/>
    <mergeCell ref="A11:A13"/>
    <mergeCell ref="A14:A17"/>
    <mergeCell ref="B3:B4"/>
    <mergeCell ref="C3:C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9">
      <selection activeCell="A24" sqref="A24:IV29"/>
    </sheetView>
  </sheetViews>
  <sheetFormatPr defaultColWidth="8.75390625" defaultRowHeight="14.25"/>
  <cols>
    <col min="1" max="1" width="16.75390625" style="0" customWidth="1"/>
    <col min="2" max="2" width="8.25390625" style="0" customWidth="1"/>
    <col min="3" max="3" width="12.75390625" style="31" customWidth="1"/>
    <col min="4" max="5" width="6.25390625" style="0" customWidth="1"/>
    <col min="6" max="6" width="6.75390625" style="0" customWidth="1"/>
    <col min="7" max="7" width="8.25390625" style="0" customWidth="1"/>
    <col min="8" max="8" width="7.375" style="0" customWidth="1"/>
    <col min="9" max="9" width="7.25390625" style="0" customWidth="1"/>
    <col min="10" max="10" width="6.75390625" style="0" customWidth="1"/>
  </cols>
  <sheetData>
    <row r="1" spans="1:10" ht="30" customHeight="1">
      <c r="A1" s="2" t="s">
        <v>254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55</v>
      </c>
      <c r="B2" s="3"/>
      <c r="C2" s="4"/>
      <c r="D2" s="3"/>
      <c r="E2" s="3"/>
      <c r="F2" s="3"/>
      <c r="G2" s="3"/>
      <c r="H2" s="3"/>
      <c r="I2" s="3"/>
      <c r="J2" s="3"/>
    </row>
    <row r="3" spans="1:10" ht="28.5" customHeight="1">
      <c r="A3" s="5" t="s">
        <v>56</v>
      </c>
      <c r="B3" s="6" t="s">
        <v>107</v>
      </c>
      <c r="C3" s="7" t="s">
        <v>58</v>
      </c>
      <c r="D3" s="5" t="s">
        <v>59</v>
      </c>
      <c r="E3" s="5"/>
      <c r="F3" s="5"/>
      <c r="G3" s="5"/>
      <c r="H3" s="7" t="s">
        <v>60</v>
      </c>
      <c r="I3" s="5" t="s">
        <v>61</v>
      </c>
      <c r="J3" s="6" t="s">
        <v>62</v>
      </c>
    </row>
    <row r="4" spans="1:10" ht="30" customHeight="1">
      <c r="A4" s="10"/>
      <c r="B4" s="10"/>
      <c r="C4" s="11"/>
      <c r="D4" s="32" t="s">
        <v>63</v>
      </c>
      <c r="E4" s="32" t="s">
        <v>64</v>
      </c>
      <c r="F4" s="32" t="s">
        <v>230</v>
      </c>
      <c r="G4" s="33" t="s">
        <v>65</v>
      </c>
      <c r="H4" s="34"/>
      <c r="I4" s="5"/>
      <c r="J4" s="5"/>
    </row>
    <row r="5" spans="1:10" ht="30" customHeight="1">
      <c r="A5" s="45" t="s">
        <v>255</v>
      </c>
      <c r="B5" s="16" t="s">
        <v>256</v>
      </c>
      <c r="C5" s="46" t="s">
        <v>257</v>
      </c>
      <c r="D5" s="18">
        <v>25.76</v>
      </c>
      <c r="E5" s="18">
        <v>15.9</v>
      </c>
      <c r="F5" s="18">
        <v>18.9</v>
      </c>
      <c r="G5" s="18">
        <v>60.56</v>
      </c>
      <c r="H5" s="37">
        <v>76.8</v>
      </c>
      <c r="I5" s="41">
        <f aca="true" t="shared" si="0" ref="I5:I22">G5*0.5+H5*0.5</f>
        <v>68.68</v>
      </c>
      <c r="J5" s="42">
        <f>RANK(I5,$I$5:$I$7,0)</f>
        <v>1</v>
      </c>
    </row>
    <row r="6" spans="1:10" ht="30" customHeight="1">
      <c r="A6" s="47"/>
      <c r="B6" s="16" t="s">
        <v>258</v>
      </c>
      <c r="C6" s="46" t="s">
        <v>259</v>
      </c>
      <c r="D6" s="18">
        <v>22.24</v>
      </c>
      <c r="E6" s="18">
        <v>17.1</v>
      </c>
      <c r="F6" s="18">
        <v>17.1</v>
      </c>
      <c r="G6" s="18">
        <v>56.44</v>
      </c>
      <c r="H6" s="37">
        <v>73.8</v>
      </c>
      <c r="I6" s="41">
        <f t="shared" si="0"/>
        <v>65.12</v>
      </c>
      <c r="J6" s="42">
        <f>RANK(I6,$I$5:$I$7,0)</f>
        <v>2</v>
      </c>
    </row>
    <row r="7" spans="1:10" ht="30" customHeight="1">
      <c r="A7" s="47"/>
      <c r="B7" s="16" t="s">
        <v>260</v>
      </c>
      <c r="C7" s="46" t="s">
        <v>259</v>
      </c>
      <c r="D7" s="18">
        <v>22</v>
      </c>
      <c r="E7" s="18">
        <v>16.05</v>
      </c>
      <c r="F7" s="18">
        <v>14.7</v>
      </c>
      <c r="G7" s="18">
        <v>52.75</v>
      </c>
      <c r="H7" s="37">
        <v>71.8</v>
      </c>
      <c r="I7" s="41">
        <f t="shared" si="0"/>
        <v>62.275</v>
      </c>
      <c r="J7" s="42">
        <f>RANK(I7,$I$5:$I$7,0)</f>
        <v>3</v>
      </c>
    </row>
    <row r="8" spans="1:10" ht="30" customHeight="1">
      <c r="A8" s="35" t="s">
        <v>261</v>
      </c>
      <c r="B8" s="16" t="s">
        <v>262</v>
      </c>
      <c r="C8" s="46" t="s">
        <v>263</v>
      </c>
      <c r="D8" s="18">
        <v>26.32</v>
      </c>
      <c r="E8" s="18">
        <v>18.15</v>
      </c>
      <c r="F8" s="18">
        <v>20.7</v>
      </c>
      <c r="G8" s="18">
        <v>65.17</v>
      </c>
      <c r="H8" s="39">
        <v>73.2</v>
      </c>
      <c r="I8" s="41">
        <f t="shared" si="0"/>
        <v>69.185</v>
      </c>
      <c r="J8" s="43">
        <f aca="true" t="shared" si="1" ref="J8:J16">RANK(I8,$I$8:$I$16,0)</f>
        <v>3</v>
      </c>
    </row>
    <row r="9" spans="1:10" ht="30" customHeight="1">
      <c r="A9" s="38"/>
      <c r="B9" s="16" t="s">
        <v>264</v>
      </c>
      <c r="C9" s="46" t="s">
        <v>265</v>
      </c>
      <c r="D9" s="18">
        <v>22.08</v>
      </c>
      <c r="E9" s="18">
        <v>20.7</v>
      </c>
      <c r="F9" s="18">
        <v>20.1</v>
      </c>
      <c r="G9" s="18">
        <v>62.88</v>
      </c>
      <c r="H9" s="39">
        <v>78.6</v>
      </c>
      <c r="I9" s="41">
        <f t="shared" si="0"/>
        <v>70.74</v>
      </c>
      <c r="J9" s="43">
        <f t="shared" si="1"/>
        <v>1</v>
      </c>
    </row>
    <row r="10" spans="1:10" ht="30" customHeight="1">
      <c r="A10" s="38"/>
      <c r="B10" s="16" t="s">
        <v>266</v>
      </c>
      <c r="C10" s="46" t="s">
        <v>75</v>
      </c>
      <c r="D10" s="18">
        <v>25.36</v>
      </c>
      <c r="E10" s="18">
        <v>16.2</v>
      </c>
      <c r="F10" s="18">
        <v>19.8</v>
      </c>
      <c r="G10" s="18">
        <v>61.36</v>
      </c>
      <c r="H10" s="39">
        <v>72</v>
      </c>
      <c r="I10" s="41">
        <f t="shared" si="0"/>
        <v>66.68</v>
      </c>
      <c r="J10" s="43">
        <f t="shared" si="1"/>
        <v>5</v>
      </c>
    </row>
    <row r="11" spans="1:10" ht="30" customHeight="1">
      <c r="A11" s="38"/>
      <c r="B11" s="16" t="s">
        <v>267</v>
      </c>
      <c r="C11" s="46" t="s">
        <v>268</v>
      </c>
      <c r="D11" s="18">
        <v>24.08</v>
      </c>
      <c r="E11" s="18">
        <v>16.5</v>
      </c>
      <c r="F11" s="18">
        <v>20.1</v>
      </c>
      <c r="G11" s="18">
        <v>60.68</v>
      </c>
      <c r="H11" s="39">
        <v>76</v>
      </c>
      <c r="I11" s="41">
        <f t="shared" si="0"/>
        <v>68.34</v>
      </c>
      <c r="J11" s="43">
        <f t="shared" si="1"/>
        <v>4</v>
      </c>
    </row>
    <row r="12" spans="1:10" ht="30" customHeight="1">
      <c r="A12" s="38"/>
      <c r="B12" s="16" t="s">
        <v>269</v>
      </c>
      <c r="C12" s="46" t="s">
        <v>270</v>
      </c>
      <c r="D12" s="18">
        <v>22.72</v>
      </c>
      <c r="E12" s="18">
        <v>18.6</v>
      </c>
      <c r="F12" s="18">
        <v>17.7</v>
      </c>
      <c r="G12" s="18">
        <v>59.02</v>
      </c>
      <c r="H12" s="39">
        <v>71.8</v>
      </c>
      <c r="I12" s="41">
        <f t="shared" si="0"/>
        <v>65.41</v>
      </c>
      <c r="J12" s="43">
        <f t="shared" si="1"/>
        <v>7</v>
      </c>
    </row>
    <row r="13" spans="1:10" ht="30" customHeight="1">
      <c r="A13" s="38"/>
      <c r="B13" s="16" t="s">
        <v>271</v>
      </c>
      <c r="C13" s="46" t="s">
        <v>272</v>
      </c>
      <c r="D13" s="18">
        <v>24.24</v>
      </c>
      <c r="E13" s="18">
        <v>16.95</v>
      </c>
      <c r="F13" s="18">
        <v>16.2</v>
      </c>
      <c r="G13" s="18">
        <v>57.39</v>
      </c>
      <c r="H13" s="39">
        <v>74.2</v>
      </c>
      <c r="I13" s="41">
        <f t="shared" si="0"/>
        <v>65.795</v>
      </c>
      <c r="J13" s="43">
        <f t="shared" si="1"/>
        <v>6</v>
      </c>
    </row>
    <row r="14" spans="1:10" ht="30" customHeight="1">
      <c r="A14" s="38"/>
      <c r="B14" s="16" t="s">
        <v>273</v>
      </c>
      <c r="C14" s="46" t="s">
        <v>274</v>
      </c>
      <c r="D14" s="18">
        <v>23.12</v>
      </c>
      <c r="E14" s="18">
        <v>16.05</v>
      </c>
      <c r="F14" s="18">
        <v>18</v>
      </c>
      <c r="G14" s="18">
        <v>57.17</v>
      </c>
      <c r="H14" s="39">
        <v>82</v>
      </c>
      <c r="I14" s="41">
        <f t="shared" si="0"/>
        <v>69.58500000000001</v>
      </c>
      <c r="J14" s="43">
        <f t="shared" si="1"/>
        <v>2</v>
      </c>
    </row>
    <row r="15" spans="1:10" ht="30" customHeight="1">
      <c r="A15" s="38"/>
      <c r="B15" s="16" t="s">
        <v>275</v>
      </c>
      <c r="C15" s="46" t="s">
        <v>276</v>
      </c>
      <c r="D15" s="18">
        <v>23.28</v>
      </c>
      <c r="E15" s="18">
        <v>16.35</v>
      </c>
      <c r="F15" s="18">
        <v>17.4</v>
      </c>
      <c r="G15" s="18">
        <v>57.03</v>
      </c>
      <c r="H15" s="39">
        <v>69.4</v>
      </c>
      <c r="I15" s="41">
        <f t="shared" si="0"/>
        <v>63.215</v>
      </c>
      <c r="J15" s="43">
        <f t="shared" si="1"/>
        <v>8</v>
      </c>
    </row>
    <row r="16" spans="1:10" ht="30" customHeight="1">
      <c r="A16" s="48"/>
      <c r="B16" s="16" t="s">
        <v>277</v>
      </c>
      <c r="C16" s="46" t="s">
        <v>278</v>
      </c>
      <c r="D16" s="18">
        <v>24.16</v>
      </c>
      <c r="E16" s="18">
        <v>16.05</v>
      </c>
      <c r="F16" s="18">
        <v>16.2</v>
      </c>
      <c r="G16" s="18">
        <v>56.41</v>
      </c>
      <c r="H16" s="39">
        <v>65.2</v>
      </c>
      <c r="I16" s="41">
        <f t="shared" si="0"/>
        <v>60.805</v>
      </c>
      <c r="J16" s="43">
        <f t="shared" si="1"/>
        <v>9</v>
      </c>
    </row>
    <row r="17" spans="1:10" ht="30" customHeight="1">
      <c r="A17" s="45" t="s">
        <v>279</v>
      </c>
      <c r="B17" s="16" t="s">
        <v>280</v>
      </c>
      <c r="C17" s="46" t="s">
        <v>281</v>
      </c>
      <c r="D17" s="18">
        <v>25.44</v>
      </c>
      <c r="E17" s="18">
        <v>19.35</v>
      </c>
      <c r="F17" s="18">
        <v>18</v>
      </c>
      <c r="G17" s="18">
        <v>62.79</v>
      </c>
      <c r="H17" s="39">
        <v>73.6</v>
      </c>
      <c r="I17" s="41">
        <f t="shared" si="0"/>
        <v>68.195</v>
      </c>
      <c r="J17" s="43">
        <f aca="true" t="shared" si="2" ref="J17:J22">RANK(I17,$I$17:$I$22,0)</f>
        <v>1</v>
      </c>
    </row>
    <row r="18" spans="1:10" ht="30" customHeight="1">
      <c r="A18" s="47"/>
      <c r="B18" s="16" t="s">
        <v>282</v>
      </c>
      <c r="C18" s="46" t="s">
        <v>283</v>
      </c>
      <c r="D18" s="18">
        <v>22</v>
      </c>
      <c r="E18" s="18">
        <v>15.6</v>
      </c>
      <c r="F18" s="18">
        <v>18.3</v>
      </c>
      <c r="G18" s="18">
        <v>55.9</v>
      </c>
      <c r="H18" s="39">
        <v>64.2</v>
      </c>
      <c r="I18" s="41">
        <f t="shared" si="0"/>
        <v>60.05</v>
      </c>
      <c r="J18" s="43">
        <f t="shared" si="2"/>
        <v>5</v>
      </c>
    </row>
    <row r="19" spans="1:10" ht="30" customHeight="1">
      <c r="A19" s="47"/>
      <c r="B19" s="16" t="s">
        <v>284</v>
      </c>
      <c r="C19" s="46" t="s">
        <v>285</v>
      </c>
      <c r="D19" s="18">
        <v>19.6</v>
      </c>
      <c r="E19" s="18">
        <v>18.45</v>
      </c>
      <c r="F19" s="18">
        <v>17.7</v>
      </c>
      <c r="G19" s="18">
        <v>55.75</v>
      </c>
      <c r="H19" s="39">
        <v>66</v>
      </c>
      <c r="I19" s="41">
        <f t="shared" si="0"/>
        <v>60.875</v>
      </c>
      <c r="J19" s="43">
        <f t="shared" si="2"/>
        <v>4</v>
      </c>
    </row>
    <row r="20" spans="1:10" ht="30" customHeight="1">
      <c r="A20" s="47"/>
      <c r="B20" s="16" t="s">
        <v>286</v>
      </c>
      <c r="C20" s="46" t="s">
        <v>82</v>
      </c>
      <c r="D20" s="18">
        <v>25.44</v>
      </c>
      <c r="E20" s="18">
        <v>13.05</v>
      </c>
      <c r="F20" s="18">
        <v>16.2</v>
      </c>
      <c r="G20" s="18">
        <v>54.69</v>
      </c>
      <c r="H20" s="39">
        <v>74</v>
      </c>
      <c r="I20" s="41">
        <f t="shared" si="0"/>
        <v>64.345</v>
      </c>
      <c r="J20" s="43">
        <f t="shared" si="2"/>
        <v>2</v>
      </c>
    </row>
    <row r="21" spans="1:10" ht="30" customHeight="1">
      <c r="A21" s="47"/>
      <c r="B21" s="16" t="s">
        <v>287</v>
      </c>
      <c r="C21" s="46" t="s">
        <v>288</v>
      </c>
      <c r="D21" s="18">
        <v>22.96</v>
      </c>
      <c r="E21" s="18">
        <v>16.65</v>
      </c>
      <c r="F21" s="18">
        <v>15</v>
      </c>
      <c r="G21" s="18">
        <v>54.61</v>
      </c>
      <c r="H21" s="39">
        <v>68.6</v>
      </c>
      <c r="I21" s="41">
        <f t="shared" si="0"/>
        <v>61.605</v>
      </c>
      <c r="J21" s="43">
        <f t="shared" si="2"/>
        <v>3</v>
      </c>
    </row>
    <row r="22" spans="1:10" ht="30" customHeight="1">
      <c r="A22" s="47"/>
      <c r="B22" s="16" t="s">
        <v>289</v>
      </c>
      <c r="C22" s="46" t="s">
        <v>82</v>
      </c>
      <c r="D22" s="18">
        <v>19.6</v>
      </c>
      <c r="E22" s="18">
        <v>14.85</v>
      </c>
      <c r="F22" s="18">
        <v>17.4</v>
      </c>
      <c r="G22" s="18">
        <v>51.85</v>
      </c>
      <c r="H22" s="39">
        <v>64.6</v>
      </c>
      <c r="I22" s="41">
        <f t="shared" si="0"/>
        <v>58.224999999999994</v>
      </c>
      <c r="J22" s="43">
        <f t="shared" si="2"/>
        <v>6</v>
      </c>
    </row>
    <row r="23" spans="1:10" ht="60.75" customHeight="1">
      <c r="A23" s="24" t="s">
        <v>290</v>
      </c>
      <c r="B23" s="24"/>
      <c r="C23" s="25"/>
      <c r="D23" s="24"/>
      <c r="E23" s="24"/>
      <c r="F23" s="24"/>
      <c r="G23" s="24"/>
      <c r="H23" s="24"/>
      <c r="I23" s="24"/>
      <c r="J23" s="24"/>
    </row>
  </sheetData>
  <sheetProtection password="CCEF" sheet="1" objects="1" selectLockedCells="1" selectUnlockedCells="1"/>
  <mergeCells count="13">
    <mergeCell ref="A1:J1"/>
    <mergeCell ref="A2:J2"/>
    <mergeCell ref="D3:G3"/>
    <mergeCell ref="A23:J23"/>
    <mergeCell ref="A3:A4"/>
    <mergeCell ref="A5:A7"/>
    <mergeCell ref="A8:A16"/>
    <mergeCell ref="A17:A22"/>
    <mergeCell ref="B3:B4"/>
    <mergeCell ref="C3:C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3">
      <selection activeCell="D26" sqref="D26"/>
    </sheetView>
  </sheetViews>
  <sheetFormatPr defaultColWidth="8.75390625" defaultRowHeight="14.25"/>
  <cols>
    <col min="1" max="1" width="16.75390625" style="0" customWidth="1"/>
    <col min="2" max="2" width="8.25390625" style="0" customWidth="1"/>
    <col min="3" max="3" width="12.75390625" style="31" customWidth="1"/>
    <col min="4" max="5" width="6.25390625" style="0" customWidth="1"/>
    <col min="6" max="6" width="6.75390625" style="0" customWidth="1"/>
    <col min="7" max="7" width="8.25390625" style="0" customWidth="1"/>
    <col min="8" max="8" width="7.375" style="0" customWidth="1"/>
    <col min="9" max="9" width="7.25390625" style="0" customWidth="1"/>
    <col min="10" max="10" width="6.75390625" style="0" customWidth="1"/>
  </cols>
  <sheetData>
    <row r="1" spans="1:10" ht="30" customHeight="1">
      <c r="A1" s="2" t="s">
        <v>291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55</v>
      </c>
      <c r="B2" s="3"/>
      <c r="C2" s="4"/>
      <c r="D2" s="3"/>
      <c r="E2" s="3"/>
      <c r="F2" s="3"/>
      <c r="G2" s="3"/>
      <c r="H2" s="3"/>
      <c r="I2" s="3"/>
      <c r="J2" s="3"/>
    </row>
    <row r="3" spans="1:10" ht="28.5" customHeight="1">
      <c r="A3" s="5" t="s">
        <v>56</v>
      </c>
      <c r="B3" s="6" t="s">
        <v>107</v>
      </c>
      <c r="C3" s="7" t="s">
        <v>58</v>
      </c>
      <c r="D3" s="5" t="s">
        <v>59</v>
      </c>
      <c r="E3" s="5"/>
      <c r="F3" s="5"/>
      <c r="G3" s="5"/>
      <c r="H3" s="7" t="s">
        <v>60</v>
      </c>
      <c r="I3" s="5" t="s">
        <v>61</v>
      </c>
      <c r="J3" s="6" t="s">
        <v>62</v>
      </c>
    </row>
    <row r="4" spans="1:10" ht="30" customHeight="1">
      <c r="A4" s="10"/>
      <c r="B4" s="10"/>
      <c r="C4" s="11"/>
      <c r="D4" s="32" t="s">
        <v>63</v>
      </c>
      <c r="E4" s="32" t="s">
        <v>64</v>
      </c>
      <c r="F4" s="32" t="s">
        <v>230</v>
      </c>
      <c r="G4" s="33" t="s">
        <v>65</v>
      </c>
      <c r="H4" s="34"/>
      <c r="I4" s="5"/>
      <c r="J4" s="5"/>
    </row>
    <row r="5" spans="1:10" ht="30" customHeight="1">
      <c r="A5" s="35" t="s">
        <v>292</v>
      </c>
      <c r="B5" s="16" t="s">
        <v>293</v>
      </c>
      <c r="C5" s="36" t="s">
        <v>257</v>
      </c>
      <c r="D5" s="18">
        <v>27.6</v>
      </c>
      <c r="E5" s="18">
        <v>19.8</v>
      </c>
      <c r="F5" s="18">
        <v>21.6</v>
      </c>
      <c r="G5" s="18">
        <v>69</v>
      </c>
      <c r="H5" s="37">
        <v>76.6</v>
      </c>
      <c r="I5" s="41">
        <v>72.8</v>
      </c>
      <c r="J5" s="42">
        <v>2</v>
      </c>
    </row>
    <row r="6" spans="1:10" ht="30" customHeight="1">
      <c r="A6" s="38"/>
      <c r="B6" s="16" t="s">
        <v>294</v>
      </c>
      <c r="C6" s="36" t="s">
        <v>268</v>
      </c>
      <c r="D6" s="18">
        <v>25.84</v>
      </c>
      <c r="E6" s="18">
        <v>20.4</v>
      </c>
      <c r="F6" s="18">
        <v>20.7</v>
      </c>
      <c r="G6" s="18">
        <v>66.94</v>
      </c>
      <c r="H6" s="37">
        <v>70.2</v>
      </c>
      <c r="I6" s="41">
        <v>68.57</v>
      </c>
      <c r="J6" s="42">
        <v>11</v>
      </c>
    </row>
    <row r="7" spans="1:10" ht="30" customHeight="1">
      <c r="A7" s="38"/>
      <c r="B7" s="16" t="s">
        <v>295</v>
      </c>
      <c r="C7" s="36" t="s">
        <v>296</v>
      </c>
      <c r="D7" s="18">
        <v>29.52</v>
      </c>
      <c r="E7" s="18">
        <v>16.05</v>
      </c>
      <c r="F7" s="18">
        <v>21</v>
      </c>
      <c r="G7" s="18">
        <v>66.57</v>
      </c>
      <c r="H7" s="37">
        <v>81</v>
      </c>
      <c r="I7" s="41">
        <v>73.785</v>
      </c>
      <c r="J7" s="42">
        <v>1</v>
      </c>
    </row>
    <row r="8" spans="1:10" ht="30" customHeight="1">
      <c r="A8" s="38"/>
      <c r="B8" s="16" t="s">
        <v>297</v>
      </c>
      <c r="C8" s="36" t="s">
        <v>298</v>
      </c>
      <c r="D8" s="18">
        <v>25.12</v>
      </c>
      <c r="E8" s="18">
        <v>20.1</v>
      </c>
      <c r="F8" s="18">
        <v>20.4</v>
      </c>
      <c r="G8" s="18">
        <v>65.62</v>
      </c>
      <c r="H8" s="39">
        <v>77.6</v>
      </c>
      <c r="I8" s="41">
        <v>71.61</v>
      </c>
      <c r="J8" s="43">
        <v>4</v>
      </c>
    </row>
    <row r="9" spans="1:10" ht="30" customHeight="1">
      <c r="A9" s="38"/>
      <c r="B9" s="16" t="s">
        <v>299</v>
      </c>
      <c r="C9" s="36" t="s">
        <v>35</v>
      </c>
      <c r="D9" s="18">
        <v>26.16</v>
      </c>
      <c r="E9" s="18">
        <v>18.15</v>
      </c>
      <c r="F9" s="18">
        <v>20.7</v>
      </c>
      <c r="G9" s="18">
        <v>65.01</v>
      </c>
      <c r="H9" s="39">
        <v>76.6</v>
      </c>
      <c r="I9" s="41">
        <v>70.805</v>
      </c>
      <c r="J9" s="43">
        <v>7</v>
      </c>
    </row>
    <row r="10" spans="1:10" ht="30" customHeight="1">
      <c r="A10" s="38"/>
      <c r="B10" s="16" t="s">
        <v>300</v>
      </c>
      <c r="C10" s="36" t="s">
        <v>301</v>
      </c>
      <c r="D10" s="18">
        <v>27.68</v>
      </c>
      <c r="E10" s="18">
        <v>18</v>
      </c>
      <c r="F10" s="18">
        <v>18.9</v>
      </c>
      <c r="G10" s="18">
        <v>64.58</v>
      </c>
      <c r="H10" s="39">
        <v>71.8</v>
      </c>
      <c r="I10" s="44">
        <v>68.19</v>
      </c>
      <c r="J10" s="43">
        <v>12</v>
      </c>
    </row>
    <row r="11" spans="1:10" ht="30" customHeight="1">
      <c r="A11" s="38"/>
      <c r="B11" s="16" t="s">
        <v>302</v>
      </c>
      <c r="C11" s="36" t="s">
        <v>303</v>
      </c>
      <c r="D11" s="18">
        <v>24.56</v>
      </c>
      <c r="E11" s="18">
        <v>18.6</v>
      </c>
      <c r="F11" s="18">
        <v>21</v>
      </c>
      <c r="G11" s="18">
        <v>64.16</v>
      </c>
      <c r="H11" s="39">
        <v>74.4</v>
      </c>
      <c r="I11" s="44">
        <v>69.28</v>
      </c>
      <c r="J11" s="43">
        <v>8</v>
      </c>
    </row>
    <row r="12" spans="1:10" ht="30" customHeight="1">
      <c r="A12" s="38"/>
      <c r="B12" s="16" t="s">
        <v>304</v>
      </c>
      <c r="C12" s="36" t="s">
        <v>270</v>
      </c>
      <c r="D12" s="18">
        <v>24</v>
      </c>
      <c r="E12" s="18">
        <v>17.55</v>
      </c>
      <c r="F12" s="18">
        <v>22.2</v>
      </c>
      <c r="G12" s="18">
        <v>63.75</v>
      </c>
      <c r="H12" s="39">
        <v>74.2</v>
      </c>
      <c r="I12" s="44">
        <v>68.975</v>
      </c>
      <c r="J12" s="43">
        <v>10</v>
      </c>
    </row>
    <row r="13" spans="1:10" ht="30" customHeight="1">
      <c r="A13" s="38"/>
      <c r="B13" s="16" t="s">
        <v>305</v>
      </c>
      <c r="C13" s="36" t="s">
        <v>30</v>
      </c>
      <c r="D13" s="18">
        <v>25.6</v>
      </c>
      <c r="E13" s="18">
        <v>18.3</v>
      </c>
      <c r="F13" s="18">
        <v>19.8</v>
      </c>
      <c r="G13" s="18">
        <v>63.7</v>
      </c>
      <c r="H13" s="40" t="s">
        <v>182</v>
      </c>
      <c r="I13" s="44">
        <f>G13/2</f>
        <v>31.85</v>
      </c>
      <c r="J13" s="43">
        <v>15</v>
      </c>
    </row>
    <row r="14" spans="1:10" ht="30" customHeight="1">
      <c r="A14" s="38"/>
      <c r="B14" s="16" t="s">
        <v>306</v>
      </c>
      <c r="C14" s="36" t="s">
        <v>219</v>
      </c>
      <c r="D14" s="18">
        <v>25.2</v>
      </c>
      <c r="E14" s="18">
        <v>16.35</v>
      </c>
      <c r="F14" s="18">
        <v>21.9</v>
      </c>
      <c r="G14" s="18">
        <v>63.45</v>
      </c>
      <c r="H14" s="39">
        <v>81.8</v>
      </c>
      <c r="I14" s="44">
        <v>72.625</v>
      </c>
      <c r="J14" s="43">
        <v>3</v>
      </c>
    </row>
    <row r="15" spans="1:10" ht="30" customHeight="1">
      <c r="A15" s="38"/>
      <c r="B15" s="16" t="s">
        <v>307</v>
      </c>
      <c r="C15" s="36" t="s">
        <v>308</v>
      </c>
      <c r="D15" s="18">
        <v>25.12</v>
      </c>
      <c r="E15" s="18">
        <v>16.8</v>
      </c>
      <c r="F15" s="18">
        <v>21.3</v>
      </c>
      <c r="G15" s="18">
        <v>63.22</v>
      </c>
      <c r="H15" s="39">
        <v>78.8</v>
      </c>
      <c r="I15" s="44">
        <v>71.01</v>
      </c>
      <c r="J15" s="43">
        <v>6</v>
      </c>
    </row>
    <row r="16" spans="1:10" ht="30" customHeight="1">
      <c r="A16" s="38"/>
      <c r="B16" s="16" t="s">
        <v>309</v>
      </c>
      <c r="C16" s="36" t="s">
        <v>310</v>
      </c>
      <c r="D16" s="18">
        <v>23.52</v>
      </c>
      <c r="E16" s="18">
        <v>19.5</v>
      </c>
      <c r="F16" s="18">
        <v>20.1</v>
      </c>
      <c r="G16" s="18">
        <v>63.12</v>
      </c>
      <c r="H16" s="39">
        <v>71.4</v>
      </c>
      <c r="I16" s="44">
        <v>67.26</v>
      </c>
      <c r="J16" s="43">
        <v>13</v>
      </c>
    </row>
    <row r="17" spans="1:10" ht="30" customHeight="1">
      <c r="A17" s="38"/>
      <c r="B17" s="16" t="s">
        <v>311</v>
      </c>
      <c r="C17" s="36" t="s">
        <v>312</v>
      </c>
      <c r="D17" s="18">
        <v>26.48</v>
      </c>
      <c r="E17" s="18">
        <v>16.2</v>
      </c>
      <c r="F17" s="18">
        <v>19.5</v>
      </c>
      <c r="G17" s="18">
        <v>62.18</v>
      </c>
      <c r="H17" s="39">
        <v>75.8</v>
      </c>
      <c r="I17" s="44">
        <v>68.99</v>
      </c>
      <c r="J17" s="43">
        <v>9</v>
      </c>
    </row>
    <row r="18" spans="1:10" ht="30" customHeight="1">
      <c r="A18" s="38"/>
      <c r="B18" s="16" t="s">
        <v>313</v>
      </c>
      <c r="C18" s="36" t="s">
        <v>310</v>
      </c>
      <c r="D18" s="18">
        <v>22.48</v>
      </c>
      <c r="E18" s="18">
        <v>18.6</v>
      </c>
      <c r="F18" s="18">
        <v>20.7</v>
      </c>
      <c r="G18" s="18">
        <v>61.78</v>
      </c>
      <c r="H18" s="39">
        <v>80.8</v>
      </c>
      <c r="I18" s="44">
        <v>71.29</v>
      </c>
      <c r="J18" s="43">
        <v>5</v>
      </c>
    </row>
    <row r="19" spans="1:10" ht="30" customHeight="1">
      <c r="A19" s="38"/>
      <c r="B19" s="16" t="s">
        <v>314</v>
      </c>
      <c r="C19" s="36" t="s">
        <v>315</v>
      </c>
      <c r="D19" s="18">
        <v>24.72</v>
      </c>
      <c r="E19" s="18">
        <v>16.65</v>
      </c>
      <c r="F19" s="18">
        <v>20.4</v>
      </c>
      <c r="G19" s="18">
        <v>61.77</v>
      </c>
      <c r="H19" s="39">
        <v>62.8</v>
      </c>
      <c r="I19" s="44">
        <v>62.285</v>
      </c>
      <c r="J19" s="43">
        <v>14</v>
      </c>
    </row>
    <row r="20" spans="1:10" ht="60.75" customHeight="1">
      <c r="A20" s="24" t="s">
        <v>290</v>
      </c>
      <c r="B20" s="24"/>
      <c r="C20" s="25"/>
      <c r="D20" s="24"/>
      <c r="E20" s="24"/>
      <c r="F20" s="24"/>
      <c r="G20" s="24"/>
      <c r="H20" s="24"/>
      <c r="I20" s="24"/>
      <c r="J20" s="24"/>
    </row>
  </sheetData>
  <sheetProtection password="CCEF" sheet="1" objects="1" selectLockedCells="1" selectUnlockedCells="1"/>
  <mergeCells count="11">
    <mergeCell ref="A1:J1"/>
    <mergeCell ref="A2:J2"/>
    <mergeCell ref="D3:G3"/>
    <mergeCell ref="A20:J20"/>
    <mergeCell ref="A3:A4"/>
    <mergeCell ref="A5:A19"/>
    <mergeCell ref="B3:B4"/>
    <mergeCell ref="C3:C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cgb</dc:creator>
  <cp:keywords/>
  <dc:description/>
  <cp:lastModifiedBy>墨痕夕影</cp:lastModifiedBy>
  <cp:lastPrinted>2024-04-28T07:34:51Z</cp:lastPrinted>
  <dcterms:created xsi:type="dcterms:W3CDTF">2006-06-24T00:52:16Z</dcterms:created>
  <dcterms:modified xsi:type="dcterms:W3CDTF">2024-04-28T10:16:40Z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E4455952F70F4760B8AFAAA36A69B665</vt:lpwstr>
  </property>
</Properties>
</file>